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12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Pol'!$A$1:$W$132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63" i="12" l="1"/>
  <c r="G122" i="12"/>
  <c r="G32" i="12" l="1"/>
  <c r="I32" i="12"/>
  <c r="K32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V63" i="12"/>
  <c r="G66" i="12"/>
  <c r="M66" i="12" s="1"/>
  <c r="I66" i="12"/>
  <c r="K66" i="12"/>
  <c r="O66" i="12"/>
  <c r="Q66" i="12"/>
  <c r="V66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G84" i="12" s="1"/>
  <c r="I59" i="1" s="1"/>
  <c r="I85" i="12"/>
  <c r="I84" i="12" s="1"/>
  <c r="K85" i="12"/>
  <c r="K84" i="12" s="1"/>
  <c r="O85" i="12"/>
  <c r="O84" i="12" s="1"/>
  <c r="Q85" i="12"/>
  <c r="Q84" i="12" s="1"/>
  <c r="V85" i="12"/>
  <c r="V84" i="12" s="1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M108" i="12" s="1"/>
  <c r="I109" i="12"/>
  <c r="I108" i="12" s="1"/>
  <c r="K109" i="12"/>
  <c r="K108" i="12" s="1"/>
  <c r="O109" i="12"/>
  <c r="O108" i="12" s="1"/>
  <c r="Q109" i="12"/>
  <c r="Q108" i="12" s="1"/>
  <c r="V109" i="12"/>
  <c r="V108" i="12" s="1"/>
  <c r="G111" i="12"/>
  <c r="M111" i="12" s="1"/>
  <c r="I111" i="12"/>
  <c r="K111" i="12"/>
  <c r="O111" i="12"/>
  <c r="Q111" i="12"/>
  <c r="V111" i="12"/>
  <c r="G112" i="12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AF122" i="12"/>
  <c r="I20" i="1"/>
  <c r="G38" i="12" l="1"/>
  <c r="I53" i="1" s="1"/>
  <c r="K86" i="12"/>
  <c r="M25" i="12"/>
  <c r="M24" i="12" s="1"/>
  <c r="K95" i="12"/>
  <c r="G44" i="12"/>
  <c r="I55" i="1" s="1"/>
  <c r="Q117" i="12"/>
  <c r="V104" i="12"/>
  <c r="K104" i="12"/>
  <c r="Q51" i="12"/>
  <c r="I110" i="12"/>
  <c r="I117" i="12"/>
  <c r="K110" i="12"/>
  <c r="G65" i="12"/>
  <c r="I58" i="1" s="1"/>
  <c r="I57" i="1"/>
  <c r="G51" i="12"/>
  <c r="I56" i="1" s="1"/>
  <c r="G26" i="12"/>
  <c r="I52" i="1" s="1"/>
  <c r="K8" i="12"/>
  <c r="O44" i="12"/>
  <c r="V26" i="12"/>
  <c r="O117" i="12"/>
  <c r="Q110" i="12"/>
  <c r="G41" i="1"/>
  <c r="G39" i="1"/>
  <c r="G42" i="1" s="1"/>
  <c r="G25" i="1" s="1"/>
  <c r="A25" i="1" s="1"/>
  <c r="A26" i="1" s="1"/>
  <c r="G26" i="1" s="1"/>
  <c r="K117" i="12"/>
  <c r="G108" i="12"/>
  <c r="I63" i="1" s="1"/>
  <c r="I18" i="1" s="1"/>
  <c r="V95" i="12"/>
  <c r="V86" i="12"/>
  <c r="O65" i="12"/>
  <c r="I51" i="12"/>
  <c r="O51" i="12"/>
  <c r="O8" i="12"/>
  <c r="G40" i="1"/>
  <c r="V117" i="12"/>
  <c r="V110" i="12"/>
  <c r="M104" i="12"/>
  <c r="G95" i="12"/>
  <c r="I61" i="1" s="1"/>
  <c r="K65" i="12"/>
  <c r="Q65" i="12"/>
  <c r="I65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0" i="12"/>
  <c r="G110" i="12"/>
  <c r="I64" i="1" s="1"/>
  <c r="Q104" i="12"/>
  <c r="I104" i="12"/>
  <c r="O104" i="12"/>
  <c r="Q95" i="12"/>
  <c r="I95" i="12"/>
  <c r="O95" i="12"/>
  <c r="Q86" i="12"/>
  <c r="I86" i="12"/>
  <c r="O86" i="12"/>
  <c r="V65" i="12"/>
  <c r="K63" i="12"/>
  <c r="V51" i="12"/>
  <c r="V44" i="12"/>
  <c r="K26" i="12"/>
  <c r="Q26" i="12"/>
  <c r="I26" i="12"/>
  <c r="G8" i="12"/>
  <c r="Q8" i="12"/>
  <c r="M86" i="12"/>
  <c r="M117" i="12"/>
  <c r="AE122" i="12"/>
  <c r="G117" i="12"/>
  <c r="I65" i="1" s="1"/>
  <c r="I19" i="1" s="1"/>
  <c r="M112" i="12"/>
  <c r="M110" i="12" s="1"/>
  <c r="G104" i="12"/>
  <c r="I62" i="1" s="1"/>
  <c r="M96" i="12"/>
  <c r="M95" i="12" s="1"/>
  <c r="G86" i="12"/>
  <c r="I60" i="1" s="1"/>
  <c r="M85" i="12"/>
  <c r="M84" i="12" s="1"/>
  <c r="M63" i="12"/>
  <c r="M52" i="12"/>
  <c r="M51" i="12" s="1"/>
  <c r="M29" i="12"/>
  <c r="M26" i="12" s="1"/>
  <c r="M17" i="12"/>
  <c r="M8" i="12" s="1"/>
  <c r="M67" i="12"/>
  <c r="M65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<sst xmlns="http://schemas.openxmlformats.org/spreadsheetml/2006/main" count="740" uniqueCount="317">
  <si>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</si>
  <si>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</si>
  <si>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</si>
  <si>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</si>
  <si>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</si>
  <si>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</si>
  <si>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</si>
  <si>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</si>
  <si>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</si>
  <si>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</si>
  <si>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</si>
  <si>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</si>
  <si>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</si>
  <si>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</si>
  <si>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</si>
  <si>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</si>
  <si>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</si>
  <si>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</si>
  <si>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</si>
  <si>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</si>
  <si>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</si>
  <si>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</si>
  <si>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</si>
  <si>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</si>
  <si>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</si>
  <si>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</si>
  <si>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</si>
  <si>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</si>
  <si>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</si>
  <si>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</si>
  <si>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</si>
  <si>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</si>
  <si>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</si>
  <si>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</si>
  <si>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</si>
  <si>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</si>
  <si>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</si>
  <si>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</si>
  <si>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</si>
  <si>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</si>
  <si>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</si>
  <si>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</si>
  <si>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</si>
  <si>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</si>
  <si>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</si>
  <si>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</si>
  <si>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</si>
  <si>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</si>
  <si>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</si>
  <si>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</si>
  <si>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</si>
  <si>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</si>
  <si>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</si>
  <si>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</si>
  <si>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</si>
  <si>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</si>
  <si>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</si>
  <si>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</si>
  <si>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</si>
  <si>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</si>
  <si>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</si>
  <si>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</si>
  <si>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</si>
  <si>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</si>
  <si>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</si>
  <si>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</si>
  <si>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</si>
  <si>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</si>
  <si>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</si>
  <si>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</si>
  <si>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</si>
  <si>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</si>
  <si>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</si>
  <si>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</si>
  <si>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</si>
  <si>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</si>
  <si>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</si>
  <si>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</si>
  <si>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</si>
  <si>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</si>
  <si>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</si>
  <si>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</si>
  <si>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</si>
  <si>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</si>
  <si>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</si>
  <si>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</si>
  <si>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</si>
  <si>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</si>
  <si>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</si>
  <si>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</si>
  <si>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</si>
  <si>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</si>
  <si>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</si>
  <si>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</si>
  <si>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</si>
  <si>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</si>
  <si>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</si>
  <si>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</si>
  <si>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</si>
  <si>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</si>
  <si>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</si>
  <si>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</si>
  <si>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</si>
  <si>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</si>
  <si>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</si>
  <si>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</si>
  <si>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</si>
  <si>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</si>
  <si>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</si>
  <si>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</si>
  <si>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</si>
  <si>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</si>
  <si>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</si>
  <si>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</si>
  <si>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</si>
  <si>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</si>
  <si>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</si>
  <si>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</si>
  <si>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</si>
  <si>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</si>
  <si>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</si>
  <si>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</si>
  <si>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</si>
  <si>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</si>
  <si>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</si>
  <si>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</si>
  <si>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</si>
  <si>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</si>
  <si>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</si>
  <si>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</si>
  <si>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</si>
  <si>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</si>
  <si>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</si>
  <si>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</si>
  <si>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</si>
  <si>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</si>
  <si>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</si>
  <si>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</si>
  <si>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</si>
  <si>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</si>
  <si>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</si>
  <si>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</si>
  <si>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</si>
  <si>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</si>
  <si>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</si>
  <si>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</si>
  <si>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</si>
  <si>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</si>
  <si>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</si>
  <si>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</si>
  <si>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</si>
  <si>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</si>
  <si>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</si>
  <si>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</si>
  <si>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</si>
  <si>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</si>
  <si>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</si>
  <si>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</si>
  <si>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</si>
  <si>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</si>
  <si>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</si>
  <si>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</si>
  <si>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</si>
  <si>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</si>
  <si>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</si>
  <si>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</si>
  <si>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</si>
  <si>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</si>
  <si>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</si>
  <si>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</si>
  <si>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</si>
  <si>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</si>
  <si>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</si>
  <si>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</si>
  <si>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</si>
  <si>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</si>
  <si>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</si>
  <si>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</si>
  <si>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</si>
  <si>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</si>
  <si>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</si>
  <si>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</si>
  <si>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</si>
  <si>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</si>
  <si>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</si>
  <si>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</si>
  <si>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</si>
  <si>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</si>
  <si>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</si>
  <si>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</si>
  <si>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</si>
  <si>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</si>
  <si>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</si>
  <si>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</si>
  <si>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</si>
  <si>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</si>
  <si>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</si>
  <si>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</si>
  <si>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</si>
  <si>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</si>
  <si>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</si>
  <si>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</si>
  <si>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</si>
  <si>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</si>
  <si>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</si>
  <si>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</si>
  <si>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</si>
  <si>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</si>
  <si>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</si>
  <si>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</si>
  <si>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</si>
  <si>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</si>
  <si>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</si>
  <si>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</si>
  <si>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Hadice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</si>
  <si>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</si>
  <si>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</si>
  <si>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</si>
  <si>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</si>
  <si>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</si>
  <si>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</si>
  <si>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</si>
  <si>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</si>
  <si>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</si>
  <si>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</si>
  <si>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</si>
  <si>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</si>
  <si>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</si>
  <si>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</si>
  <si>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</si>
  <si>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</si>
  <si>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</si>
  <si>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</si>
  <si>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</si>
  <si>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</si>
  <si>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</si>
  <si>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</si>
  <si>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</si>
  <si>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</si>
  <si>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</si>
  <si>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</si>
  <si>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</si>
  <si>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</si>
  <si>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</si>
  <si>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</si>
  <si>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</si>
  <si>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</si>
  <si>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</si>
  <si>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</si>
  <si>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</si>
  <si>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</si>
  <si>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</si>
  <si>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</si>
  <si>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</si>
  <si>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</si>
  <si>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</si>
  <si>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</si>
  <si>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</si>
  <si>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</si>
  <si>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</si>
  <si>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</si>
  <si>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</si>
  <si>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</si>
  <si>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</si>
  <si>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</si>
  <si>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</si>
  <si>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</si>
  <si>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</si>
  <si>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</si>
  <si>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</si>
  <si>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</si>
  <si>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</si>
  <si>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</si>
  <si>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</si>
  <si>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</si>
  <si>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</si>
  <si>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</si>
  <si>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</si>
  <si>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</si>
  <si>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</si>
  <si>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</si>
  <si>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</si>
  <si>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</si>
  <si>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</si>
  <si>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</si>
  <si>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</si>
  <si>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</si>
  <si>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</si>
  <si>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</si>
  <si>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</si>
  <si>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</si>
  <si>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</si>
  <si>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</si>
  <si>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</si>
  <si>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</si>
  <si>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</si>
  <si>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</si>
  <si>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</si>
  <si>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</si>
  <si>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</si>
  <si>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</si>
  <si>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</si>
  <si>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</si>
  <si>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</si>
  <si>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</si>
  <si>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</si>
  <si>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</si>
  <si>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</si>
  <si>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Rozpočet Průkopnická 2122/5</t>
  </si>
  <si>
    <t>3+4</t>
  </si>
  <si>
    <t>LAMINO</t>
  </si>
  <si>
    <t>D+M Revizní dvířka  do  SDK příčky, 6500x900 mm</t>
  </si>
  <si>
    <t>D+M hadice pancerova + kohout kulovy+ chránička</t>
  </si>
  <si>
    <t>Rekonstrukce BJ, Průkopnická 5, č.b. 8, O-Zábřeh</t>
  </si>
  <si>
    <t>Dřez kuchyňský - nerez</t>
  </si>
  <si>
    <t>WC KOMBI vč. sedací desky</t>
  </si>
  <si>
    <t>Rekonstrukce BJ, Průkopnická 5/2122, O-Zábřeh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</si>
</sst>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6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316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308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43649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9"/>
      <c r="D39" s="230"/>
      <c r="E39" s="230"/>
      <c r="F39" s="105">
        <f>'01 02 Pol'!AE122</f>
        <v>0</v>
      </c>
      <c r="G39" s="106">
        <f>'01 02 Pol'!AF122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Pol'!AE122</f>
        <v>0</v>
      </c>
      <c r="G40" s="111">
        <f>'01 02 Pol'!AF122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Pol'!AE122</f>
        <v>0</v>
      </c>
      <c r="G41" s="107">
        <f>'01 02 Pol'!AF122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52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36" t="s">
        <v>57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36" t="s">
        <v>59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36" t="s">
        <v>61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36" t="s">
        <v>63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36" t="s">
        <v>65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36" t="s">
        <v>67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36" t="s">
        <v>69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36" t="s">
        <v>71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36" t="s">
        <v>73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36" t="s">
        <v>75</v>
      </c>
      <c r="D58" s="237"/>
      <c r="E58" s="237"/>
      <c r="F58" s="137" t="s">
        <v>27</v>
      </c>
      <c r="G58" s="138"/>
      <c r="H58" s="138"/>
      <c r="I58" s="138">
        <f>'01 02 Pol'!G65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36" t="s">
        <v>77</v>
      </c>
      <c r="D59" s="237"/>
      <c r="E59" s="237"/>
      <c r="F59" s="137" t="s">
        <v>27</v>
      </c>
      <c r="G59" s="138"/>
      <c r="H59" s="138"/>
      <c r="I59" s="138">
        <f>'01 02 Pol'!G84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36" t="s">
        <v>79</v>
      </c>
      <c r="D60" s="237"/>
      <c r="E60" s="237"/>
      <c r="F60" s="137" t="s">
        <v>27</v>
      </c>
      <c r="G60" s="138"/>
      <c r="H60" s="138"/>
      <c r="I60" s="138">
        <f>'01 02 Pol'!G86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36" t="s">
        <v>81</v>
      </c>
      <c r="D61" s="237"/>
      <c r="E61" s="237"/>
      <c r="F61" s="137" t="s">
        <v>27</v>
      </c>
      <c r="G61" s="138"/>
      <c r="H61" s="138"/>
      <c r="I61" s="138">
        <f>'01 02 Pol'!G95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36" t="s">
        <v>83</v>
      </c>
      <c r="D62" s="237"/>
      <c r="E62" s="237"/>
      <c r="F62" s="137" t="s">
        <v>27</v>
      </c>
      <c r="G62" s="138"/>
      <c r="H62" s="138"/>
      <c r="I62" s="138">
        <f>'01 02 Pol'!G104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36" t="s">
        <v>85</v>
      </c>
      <c r="D63" s="237"/>
      <c r="E63" s="237"/>
      <c r="F63" s="137" t="s">
        <v>28</v>
      </c>
      <c r="G63" s="138"/>
      <c r="H63" s="138"/>
      <c r="I63" s="138">
        <f>'01 02 Pol'!G108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36" t="s">
        <v>87</v>
      </c>
      <c r="D64" s="237"/>
      <c r="E64" s="237"/>
      <c r="F64" s="137" t="s">
        <v>88</v>
      </c>
      <c r="G64" s="138"/>
      <c r="H64" s="138"/>
      <c r="I64" s="138">
        <f>'01 02 Pol'!G110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36" t="s">
        <v>29</v>
      </c>
      <c r="D65" s="237"/>
      <c r="E65" s="237"/>
      <c r="F65" s="137" t="s">
        <v>89</v>
      </c>
      <c r="G65" s="138"/>
      <c r="H65" s="138"/>
      <c r="I65" s="138">
        <f>'01 02 Pol'!G117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tabSelected="1" workbookViewId="0">
      <pane ySplit="7" topLeftCell="A83" activePane="bottomLeft" state="frozen"/>
      <selection pane="bottomLeft" activeCell="C81" sqref="C8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313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308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0.62</v>
      </c>
      <c r="R26" s="165"/>
      <c r="S26" s="165"/>
      <c r="T26" s="165"/>
      <c r="U26" s="165"/>
      <c r="V26" s="165">
        <f>SUM(V27:V37)</f>
        <v>15.71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 t="shared" ref="G29:G37" si="0">ROUND(E29*F29,2)</f>
        <v>0</v>
      </c>
      <c r="H29" s="162"/>
      <c r="I29" s="161">
        <f t="shared" ref="I29:I37" si="1">ROUND(E29*H29,2)</f>
        <v>0</v>
      </c>
      <c r="J29" s="162"/>
      <c r="K29" s="161">
        <f t="shared" ref="K29:K37" si="2"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7</v>
      </c>
      <c r="F31" s="176"/>
      <c r="G31" s="177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0.48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2.1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309</v>
      </c>
      <c r="D32" s="163"/>
      <c r="E32" s="164">
        <v>7</v>
      </c>
      <c r="F32" s="161"/>
      <c r="G32" s="161">
        <f t="shared" si="0"/>
        <v>0</v>
      </c>
      <c r="H32" s="161"/>
      <c r="I32" s="161">
        <f t="shared" si="1"/>
        <v>0</v>
      </c>
      <c r="J32" s="161"/>
      <c r="K32" s="161">
        <f t="shared" si="2"/>
        <v>0</v>
      </c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141</v>
      </c>
      <c r="E33" s="181">
        <v>1</v>
      </c>
      <c r="F33" s="182"/>
      <c r="G33" s="183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 t="shared" si="0"/>
        <v>0</v>
      </c>
      <c r="H34" s="162"/>
      <c r="I34" s="161">
        <f t="shared" si="1"/>
        <v>0</v>
      </c>
      <c r="J34" s="162"/>
      <c r="K34" s="161">
        <f t="shared" si="2"/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 t="shared" si="0"/>
        <v>0</v>
      </c>
      <c r="H35" s="162"/>
      <c r="I35" s="161">
        <f t="shared" si="1"/>
        <v>0</v>
      </c>
      <c r="J35" s="162"/>
      <c r="K35" s="161">
        <f t="shared" si="2"/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310</v>
      </c>
      <c r="C36" s="189" t="s">
        <v>311</v>
      </c>
      <c r="D36" s="180" t="s">
        <v>141</v>
      </c>
      <c r="E36" s="181">
        <v>1</v>
      </c>
      <c r="F36" s="182"/>
      <c r="G36" s="183">
        <f t="shared" si="0"/>
        <v>0</v>
      </c>
      <c r="H36" s="162"/>
      <c r="I36" s="161">
        <f t="shared" si="1"/>
        <v>0</v>
      </c>
      <c r="J36" s="162"/>
      <c r="K36" s="161">
        <f t="shared" si="2"/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167</v>
      </c>
      <c r="C37" s="189" t="s">
        <v>168</v>
      </c>
      <c r="D37" s="180" t="s">
        <v>141</v>
      </c>
      <c r="E37" s="181">
        <v>1</v>
      </c>
      <c r="F37" s="182"/>
      <c r="G37" s="183">
        <f t="shared" si="0"/>
        <v>0</v>
      </c>
      <c r="H37" s="162"/>
      <c r="I37" s="161">
        <f t="shared" si="1"/>
        <v>0</v>
      </c>
      <c r="J37" s="162"/>
      <c r="K37" s="161">
        <f t="shared" si="2"/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169</v>
      </c>
      <c r="C39" s="189" t="s">
        <v>170</v>
      </c>
      <c r="D39" s="180" t="s">
        <v>171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173</v>
      </c>
      <c r="C41" s="187" t="s">
        <v>174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176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177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178</v>
      </c>
      <c r="C45" s="189" t="s">
        <v>179</v>
      </c>
      <c r="D45" s="180" t="s">
        <v>154</v>
      </c>
      <c r="E45" s="181">
        <v>1</v>
      </c>
      <c r="F45" s="182"/>
      <c r="G45" s="183">
        <f t="shared" ref="G45:G50" si="3">ROUND(E45*F45,2)</f>
        <v>0</v>
      </c>
      <c r="H45" s="162"/>
      <c r="I45" s="161">
        <f t="shared" ref="I45:I50" si="4">ROUND(E45*H45,2)</f>
        <v>0</v>
      </c>
      <c r="J45" s="162"/>
      <c r="K45" s="161">
        <f t="shared" ref="K45:K50" si="5">ROUND(E45*J45,2)</f>
        <v>0</v>
      </c>
      <c r="L45" s="161">
        <v>15</v>
      </c>
      <c r="M45" s="161">
        <f t="shared" ref="M45:M50" si="6">G45*(1+L45/100)</f>
        <v>0</v>
      </c>
      <c r="N45" s="161">
        <v>3.8000000000000002E-4</v>
      </c>
      <c r="O45" s="161">
        <f t="shared" ref="O45:O50" si="7">ROUND(E45*N45,2)</f>
        <v>0</v>
      </c>
      <c r="P45" s="161">
        <v>0</v>
      </c>
      <c r="Q45" s="161">
        <f t="shared" ref="Q45:Q50" si="8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9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181</v>
      </c>
      <c r="C46" s="189" t="s">
        <v>182</v>
      </c>
      <c r="D46" s="180" t="s">
        <v>154</v>
      </c>
      <c r="E46" s="181">
        <v>2</v>
      </c>
      <c r="F46" s="182"/>
      <c r="G46" s="183">
        <f t="shared" si="3"/>
        <v>0</v>
      </c>
      <c r="H46" s="162"/>
      <c r="I46" s="161">
        <f t="shared" si="4"/>
        <v>0</v>
      </c>
      <c r="J46" s="162"/>
      <c r="K46" s="161">
        <f t="shared" si="5"/>
        <v>0</v>
      </c>
      <c r="L46" s="161">
        <v>15</v>
      </c>
      <c r="M46" s="161">
        <f t="shared" si="6"/>
        <v>0</v>
      </c>
      <c r="N46" s="161">
        <v>4.6999999999999999E-4</v>
      </c>
      <c r="O46" s="161">
        <f t="shared" si="7"/>
        <v>0</v>
      </c>
      <c r="P46" s="161">
        <v>0</v>
      </c>
      <c r="Q46" s="161">
        <f t="shared" si="8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9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183</v>
      </c>
      <c r="C47" s="189" t="s">
        <v>184</v>
      </c>
      <c r="D47" s="180" t="s">
        <v>154</v>
      </c>
      <c r="E47" s="181">
        <v>1</v>
      </c>
      <c r="F47" s="182"/>
      <c r="G47" s="183">
        <f t="shared" si="3"/>
        <v>0</v>
      </c>
      <c r="H47" s="162"/>
      <c r="I47" s="161">
        <f t="shared" si="4"/>
        <v>0</v>
      </c>
      <c r="J47" s="162"/>
      <c r="K47" s="161">
        <f t="shared" si="5"/>
        <v>0</v>
      </c>
      <c r="L47" s="161">
        <v>15</v>
      </c>
      <c r="M47" s="161">
        <f t="shared" si="6"/>
        <v>0</v>
      </c>
      <c r="N47" s="161">
        <v>6.9999999999999999E-4</v>
      </c>
      <c r="O47" s="161">
        <f t="shared" si="7"/>
        <v>0</v>
      </c>
      <c r="P47" s="161">
        <v>0</v>
      </c>
      <c r="Q47" s="161">
        <f t="shared" si="8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9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185</v>
      </c>
      <c r="C48" s="189" t="s">
        <v>186</v>
      </c>
      <c r="D48" s="180" t="s">
        <v>141</v>
      </c>
      <c r="E48" s="181">
        <v>3</v>
      </c>
      <c r="F48" s="182"/>
      <c r="G48" s="183">
        <f t="shared" si="3"/>
        <v>0</v>
      </c>
      <c r="H48" s="162"/>
      <c r="I48" s="161">
        <f t="shared" si="4"/>
        <v>0</v>
      </c>
      <c r="J48" s="162"/>
      <c r="K48" s="161">
        <f t="shared" si="5"/>
        <v>0</v>
      </c>
      <c r="L48" s="161">
        <v>15</v>
      </c>
      <c r="M48" s="161">
        <f t="shared" si="6"/>
        <v>0</v>
      </c>
      <c r="N48" s="161">
        <v>0</v>
      </c>
      <c r="O48" s="161">
        <f t="shared" si="7"/>
        <v>0</v>
      </c>
      <c r="P48" s="161">
        <v>0</v>
      </c>
      <c r="Q48" s="161">
        <f t="shared" si="8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9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187</v>
      </c>
      <c r="C49" s="187" t="s">
        <v>188</v>
      </c>
      <c r="D49" s="174" t="s">
        <v>141</v>
      </c>
      <c r="E49" s="175">
        <v>1</v>
      </c>
      <c r="F49" s="176"/>
      <c r="G49" s="177">
        <f t="shared" si="3"/>
        <v>0</v>
      </c>
      <c r="H49" s="162"/>
      <c r="I49" s="161">
        <f t="shared" si="4"/>
        <v>0</v>
      </c>
      <c r="J49" s="162"/>
      <c r="K49" s="161">
        <f t="shared" si="5"/>
        <v>0</v>
      </c>
      <c r="L49" s="161">
        <v>15</v>
      </c>
      <c r="M49" s="161">
        <f t="shared" si="6"/>
        <v>0</v>
      </c>
      <c r="N49" s="161">
        <v>0</v>
      </c>
      <c r="O49" s="161">
        <f t="shared" si="7"/>
        <v>0</v>
      </c>
      <c r="P49" s="161">
        <v>0</v>
      </c>
      <c r="Q49" s="161">
        <f t="shared" si="8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9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189</v>
      </c>
      <c r="C50" s="190" t="s">
        <v>190</v>
      </c>
      <c r="D50" s="160" t="s">
        <v>0</v>
      </c>
      <c r="E50" s="184"/>
      <c r="F50" s="162"/>
      <c r="G50" s="161">
        <f t="shared" si="3"/>
        <v>0</v>
      </c>
      <c r="H50" s="162"/>
      <c r="I50" s="161">
        <f t="shared" si="4"/>
        <v>0</v>
      </c>
      <c r="J50" s="162"/>
      <c r="K50" s="161">
        <f t="shared" si="5"/>
        <v>0</v>
      </c>
      <c r="L50" s="161">
        <v>15</v>
      </c>
      <c r="M50" s="161">
        <f t="shared" si="6"/>
        <v>0</v>
      </c>
      <c r="N50" s="161">
        <v>0</v>
      </c>
      <c r="O50" s="161">
        <f t="shared" si="7"/>
        <v>0</v>
      </c>
      <c r="P50" s="161">
        <v>0</v>
      </c>
      <c r="Q50" s="161">
        <f t="shared" si="8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9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192</v>
      </c>
      <c r="C52" s="189" t="s">
        <v>193</v>
      </c>
      <c r="D52" s="180" t="s">
        <v>141</v>
      </c>
      <c r="E52" s="181">
        <v>10</v>
      </c>
      <c r="F52" s="182"/>
      <c r="G52" s="183">
        <f t="shared" ref="G52:G62" si="10">ROUND(E52*F52,2)</f>
        <v>0</v>
      </c>
      <c r="H52" s="162"/>
      <c r="I52" s="161">
        <f t="shared" ref="I52:I62" si="11">ROUND(E52*H52,2)</f>
        <v>0</v>
      </c>
      <c r="J52" s="162"/>
      <c r="K52" s="161">
        <f t="shared" ref="K52:K62" si="12">ROUND(E52*J52,2)</f>
        <v>0</v>
      </c>
      <c r="L52" s="161">
        <v>15</v>
      </c>
      <c r="M52" s="161">
        <f t="shared" ref="M52:M62" si="13">G52*(1+L52/100)</f>
        <v>0</v>
      </c>
      <c r="N52" s="161">
        <v>0</v>
      </c>
      <c r="O52" s="161">
        <f t="shared" ref="O52:O62" si="14">ROUND(E52*N52,2)</f>
        <v>0</v>
      </c>
      <c r="P52" s="161">
        <v>0</v>
      </c>
      <c r="Q52" s="161">
        <f t="shared" ref="Q52:Q62" si="15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6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194</v>
      </c>
      <c r="C53" s="189" t="s">
        <v>195</v>
      </c>
      <c r="D53" s="180" t="s">
        <v>141</v>
      </c>
      <c r="E53" s="181">
        <v>10</v>
      </c>
      <c r="F53" s="182"/>
      <c r="G53" s="183">
        <f t="shared" si="10"/>
        <v>0</v>
      </c>
      <c r="H53" s="162"/>
      <c r="I53" s="161">
        <f t="shared" si="11"/>
        <v>0</v>
      </c>
      <c r="J53" s="162"/>
      <c r="K53" s="161">
        <f t="shared" si="12"/>
        <v>0</v>
      </c>
      <c r="L53" s="161">
        <v>15</v>
      </c>
      <c r="M53" s="161">
        <f t="shared" si="13"/>
        <v>0</v>
      </c>
      <c r="N53" s="161">
        <v>0</v>
      </c>
      <c r="O53" s="161">
        <f t="shared" si="14"/>
        <v>0</v>
      </c>
      <c r="P53" s="161">
        <v>0</v>
      </c>
      <c r="Q53" s="161">
        <f t="shared" si="15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6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196</v>
      </c>
      <c r="C54" s="189" t="s">
        <v>197</v>
      </c>
      <c r="D54" s="180" t="s">
        <v>154</v>
      </c>
      <c r="E54" s="181">
        <v>3.5</v>
      </c>
      <c r="F54" s="182"/>
      <c r="G54" s="183">
        <f t="shared" si="10"/>
        <v>0</v>
      </c>
      <c r="H54" s="162"/>
      <c r="I54" s="161">
        <f t="shared" si="11"/>
        <v>0</v>
      </c>
      <c r="J54" s="162"/>
      <c r="K54" s="161">
        <f t="shared" si="12"/>
        <v>0</v>
      </c>
      <c r="L54" s="161">
        <v>15</v>
      </c>
      <c r="M54" s="161">
        <f t="shared" si="13"/>
        <v>0</v>
      </c>
      <c r="N54" s="161">
        <v>4.0099999999999997E-3</v>
      </c>
      <c r="O54" s="161">
        <f t="shared" si="14"/>
        <v>0.01</v>
      </c>
      <c r="P54" s="161">
        <v>0</v>
      </c>
      <c r="Q54" s="161">
        <f t="shared" si="15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6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198</v>
      </c>
      <c r="C55" s="189" t="s">
        <v>199</v>
      </c>
      <c r="D55" s="180" t="s">
        <v>154</v>
      </c>
      <c r="E55" s="181">
        <v>2.5</v>
      </c>
      <c r="F55" s="182"/>
      <c r="G55" s="183">
        <f t="shared" si="10"/>
        <v>0</v>
      </c>
      <c r="H55" s="162"/>
      <c r="I55" s="161">
        <f t="shared" si="11"/>
        <v>0</v>
      </c>
      <c r="J55" s="162"/>
      <c r="K55" s="161">
        <f t="shared" si="12"/>
        <v>0</v>
      </c>
      <c r="L55" s="161">
        <v>15</v>
      </c>
      <c r="M55" s="161">
        <f t="shared" si="13"/>
        <v>0</v>
      </c>
      <c r="N55" s="161">
        <v>5.2199999999999998E-3</v>
      </c>
      <c r="O55" s="161">
        <f t="shared" si="14"/>
        <v>0.01</v>
      </c>
      <c r="P55" s="161">
        <v>0</v>
      </c>
      <c r="Q55" s="161">
        <f t="shared" si="15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6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200</v>
      </c>
      <c r="C56" s="189" t="s">
        <v>201</v>
      </c>
      <c r="D56" s="180" t="s">
        <v>141</v>
      </c>
      <c r="E56" s="181">
        <v>2</v>
      </c>
      <c r="F56" s="182"/>
      <c r="G56" s="183">
        <f t="shared" si="10"/>
        <v>0</v>
      </c>
      <c r="H56" s="162"/>
      <c r="I56" s="161">
        <f t="shared" si="11"/>
        <v>0</v>
      </c>
      <c r="J56" s="162"/>
      <c r="K56" s="161">
        <f t="shared" si="12"/>
        <v>0</v>
      </c>
      <c r="L56" s="161">
        <v>15</v>
      </c>
      <c r="M56" s="161">
        <f t="shared" si="13"/>
        <v>0</v>
      </c>
      <c r="N56" s="161">
        <v>6.3000000000000003E-4</v>
      </c>
      <c r="O56" s="161">
        <f t="shared" si="14"/>
        <v>0</v>
      </c>
      <c r="P56" s="161">
        <v>0</v>
      </c>
      <c r="Q56" s="161">
        <f t="shared" si="15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6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202</v>
      </c>
      <c r="C57" s="189" t="s">
        <v>203</v>
      </c>
      <c r="D57" s="180" t="s">
        <v>204</v>
      </c>
      <c r="E57" s="181">
        <v>3</v>
      </c>
      <c r="F57" s="182"/>
      <c r="G57" s="183">
        <f t="shared" si="10"/>
        <v>0</v>
      </c>
      <c r="H57" s="162"/>
      <c r="I57" s="161">
        <f t="shared" si="11"/>
        <v>0</v>
      </c>
      <c r="J57" s="162"/>
      <c r="K57" s="161">
        <f t="shared" si="12"/>
        <v>0</v>
      </c>
      <c r="L57" s="161">
        <v>15</v>
      </c>
      <c r="M57" s="161">
        <f t="shared" si="13"/>
        <v>0</v>
      </c>
      <c r="N57" s="161">
        <v>1.48E-3</v>
      </c>
      <c r="O57" s="161">
        <f t="shared" si="14"/>
        <v>0</v>
      </c>
      <c r="P57" s="161">
        <v>0</v>
      </c>
      <c r="Q57" s="161">
        <f t="shared" si="15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6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205</v>
      </c>
      <c r="C58" s="189" t="s">
        <v>206</v>
      </c>
      <c r="D58" s="180" t="s">
        <v>141</v>
      </c>
      <c r="E58" s="181">
        <v>6</v>
      </c>
      <c r="F58" s="182"/>
      <c r="G58" s="183">
        <f t="shared" si="10"/>
        <v>0</v>
      </c>
      <c r="H58" s="162"/>
      <c r="I58" s="161">
        <f t="shared" si="11"/>
        <v>0</v>
      </c>
      <c r="J58" s="162"/>
      <c r="K58" s="161">
        <f t="shared" si="12"/>
        <v>0</v>
      </c>
      <c r="L58" s="161">
        <v>15</v>
      </c>
      <c r="M58" s="161">
        <f t="shared" si="13"/>
        <v>0</v>
      </c>
      <c r="N58" s="161">
        <v>0</v>
      </c>
      <c r="O58" s="161">
        <f t="shared" si="14"/>
        <v>0</v>
      </c>
      <c r="P58" s="161">
        <v>0</v>
      </c>
      <c r="Q58" s="161">
        <f t="shared" si="15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6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207</v>
      </c>
      <c r="C59" s="189" t="s">
        <v>208</v>
      </c>
      <c r="D59" s="180" t="s">
        <v>154</v>
      </c>
      <c r="E59" s="181">
        <v>6</v>
      </c>
      <c r="F59" s="182"/>
      <c r="G59" s="183">
        <f t="shared" si="10"/>
        <v>0</v>
      </c>
      <c r="H59" s="162"/>
      <c r="I59" s="161">
        <f t="shared" si="11"/>
        <v>0</v>
      </c>
      <c r="J59" s="162"/>
      <c r="K59" s="161">
        <f t="shared" si="12"/>
        <v>0</v>
      </c>
      <c r="L59" s="161">
        <v>15</v>
      </c>
      <c r="M59" s="161">
        <f t="shared" si="13"/>
        <v>0</v>
      </c>
      <c r="N59" s="161">
        <v>1.8000000000000001E-4</v>
      </c>
      <c r="O59" s="161">
        <f t="shared" si="14"/>
        <v>0</v>
      </c>
      <c r="P59" s="161">
        <v>0</v>
      </c>
      <c r="Q59" s="161">
        <f t="shared" si="15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6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209</v>
      </c>
      <c r="C60" s="189" t="s">
        <v>210</v>
      </c>
      <c r="D60" s="180" t="s">
        <v>154</v>
      </c>
      <c r="E60" s="181">
        <v>6</v>
      </c>
      <c r="F60" s="182"/>
      <c r="G60" s="183">
        <f t="shared" si="10"/>
        <v>0</v>
      </c>
      <c r="H60" s="162"/>
      <c r="I60" s="161">
        <f t="shared" si="11"/>
        <v>0</v>
      </c>
      <c r="J60" s="162"/>
      <c r="K60" s="161">
        <f t="shared" si="12"/>
        <v>0</v>
      </c>
      <c r="L60" s="161">
        <v>15</v>
      </c>
      <c r="M60" s="161">
        <f t="shared" si="13"/>
        <v>0</v>
      </c>
      <c r="N60" s="161">
        <v>1.0000000000000001E-5</v>
      </c>
      <c r="O60" s="161">
        <f t="shared" si="14"/>
        <v>0</v>
      </c>
      <c r="P60" s="161">
        <v>0</v>
      </c>
      <c r="Q60" s="161">
        <f t="shared" si="15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6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211</v>
      </c>
      <c r="D61" s="174" t="s">
        <v>154</v>
      </c>
      <c r="E61" s="175">
        <v>6</v>
      </c>
      <c r="F61" s="176"/>
      <c r="G61" s="177">
        <f t="shared" si="10"/>
        <v>0</v>
      </c>
      <c r="H61" s="162"/>
      <c r="I61" s="161">
        <f t="shared" si="11"/>
        <v>0</v>
      </c>
      <c r="J61" s="162"/>
      <c r="K61" s="161">
        <f t="shared" si="12"/>
        <v>0</v>
      </c>
      <c r="L61" s="161">
        <v>15</v>
      </c>
      <c r="M61" s="161">
        <f t="shared" si="13"/>
        <v>0</v>
      </c>
      <c r="N61" s="161">
        <v>0</v>
      </c>
      <c r="O61" s="161">
        <f t="shared" si="14"/>
        <v>0</v>
      </c>
      <c r="P61" s="161">
        <v>0</v>
      </c>
      <c r="Q61" s="161">
        <f t="shared" si="15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6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212</v>
      </c>
      <c r="C62" s="190" t="s">
        <v>213</v>
      </c>
      <c r="D62" s="160" t="s">
        <v>0</v>
      </c>
      <c r="E62" s="184"/>
      <c r="F62" s="162"/>
      <c r="G62" s="161">
        <f t="shared" si="10"/>
        <v>0</v>
      </c>
      <c r="H62" s="162"/>
      <c r="I62" s="161">
        <f t="shared" si="11"/>
        <v>0</v>
      </c>
      <c r="J62" s="162"/>
      <c r="K62" s="161">
        <f t="shared" si="12"/>
        <v>0</v>
      </c>
      <c r="L62" s="161">
        <v>15</v>
      </c>
      <c r="M62" s="161">
        <f t="shared" si="13"/>
        <v>0</v>
      </c>
      <c r="N62" s="161">
        <v>0</v>
      </c>
      <c r="O62" s="161">
        <f t="shared" si="14"/>
        <v>0</v>
      </c>
      <c r="P62" s="161">
        <v>0</v>
      </c>
      <c r="Q62" s="161">
        <f t="shared" si="15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6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SUMIF(AG64:AG64,"&lt;&gt;NOR",G64:G64)</f>
        <v>0</v>
      </c>
      <c r="H63" s="165"/>
      <c r="I63" s="165">
        <f>SUM(I64:I64)</f>
        <v>0</v>
      </c>
      <c r="J63" s="165"/>
      <c r="K63" s="165">
        <f>SUM(K64:K64)</f>
        <v>0</v>
      </c>
      <c r="L63" s="165"/>
      <c r="M63" s="165">
        <f>SUM(M64:M64)</f>
        <v>0</v>
      </c>
      <c r="N63" s="165"/>
      <c r="O63" s="165">
        <f>SUM(O64:O64)</f>
        <v>0</v>
      </c>
      <c r="P63" s="165"/>
      <c r="Q63" s="165">
        <f>SUM(Q64:Q64)</f>
        <v>0</v>
      </c>
      <c r="R63" s="165"/>
      <c r="S63" s="165"/>
      <c r="T63" s="165"/>
      <c r="U63" s="165"/>
      <c r="V63" s="165">
        <f>SUM(V64:V64)</f>
        <v>0</v>
      </c>
      <c r="W63" s="165"/>
      <c r="AG63" t="s">
        <v>116</v>
      </c>
    </row>
    <row r="64" spans="1:60" outlineLevel="1" x14ac:dyDescent="0.2">
      <c r="A64" s="172">
        <v>36</v>
      </c>
      <c r="B64" s="173" t="s">
        <v>214</v>
      </c>
      <c r="C64" s="187" t="s">
        <v>312</v>
      </c>
      <c r="D64" s="174" t="s">
        <v>163</v>
      </c>
      <c r="E64" s="175">
        <v>1</v>
      </c>
      <c r="F64" s="176"/>
      <c r="G64" s="177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159</v>
      </c>
      <c r="T64" s="161" t="s">
        <v>166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6" t="s">
        <v>115</v>
      </c>
      <c r="B65" s="167" t="s">
        <v>74</v>
      </c>
      <c r="C65" s="186" t="s">
        <v>75</v>
      </c>
      <c r="D65" s="168"/>
      <c r="E65" s="169"/>
      <c r="F65" s="170"/>
      <c r="G65" s="171">
        <f>SUMIF(AG66:AG83,"&lt;&gt;NOR",G66:G83)</f>
        <v>0</v>
      </c>
      <c r="H65" s="165"/>
      <c r="I65" s="165">
        <f>SUM(I66:I83)</f>
        <v>0</v>
      </c>
      <c r="J65" s="165"/>
      <c r="K65" s="165">
        <f>SUM(K66:K83)</f>
        <v>0</v>
      </c>
      <c r="L65" s="165"/>
      <c r="M65" s="165">
        <f>SUM(M66:M83)</f>
        <v>0</v>
      </c>
      <c r="N65" s="165"/>
      <c r="O65" s="165">
        <f>SUM(O66:O83)</f>
        <v>0</v>
      </c>
      <c r="P65" s="165"/>
      <c r="Q65" s="165">
        <f>SUM(Q66:Q83)</f>
        <v>0</v>
      </c>
      <c r="R65" s="165"/>
      <c r="S65" s="165"/>
      <c r="T65" s="165"/>
      <c r="U65" s="165"/>
      <c r="V65" s="165">
        <f>SUM(V66:V83)</f>
        <v>8.6</v>
      </c>
      <c r="W65" s="165"/>
      <c r="AG65" t="s">
        <v>116</v>
      </c>
    </row>
    <row r="66" spans="1:60" outlineLevel="1" x14ac:dyDescent="0.2">
      <c r="A66" s="178">
        <v>37</v>
      </c>
      <c r="B66" s="179" t="s">
        <v>215</v>
      </c>
      <c r="C66" s="189" t="s">
        <v>216</v>
      </c>
      <c r="D66" s="180" t="s">
        <v>217</v>
      </c>
      <c r="E66" s="181">
        <v>1</v>
      </c>
      <c r="F66" s="182"/>
      <c r="G66" s="183">
        <f t="shared" ref="G66:G83" si="17">ROUND(E66*F66,2)</f>
        <v>0</v>
      </c>
      <c r="H66" s="162"/>
      <c r="I66" s="161">
        <f t="shared" ref="I66:I83" si="18">ROUND(E66*H66,2)</f>
        <v>0</v>
      </c>
      <c r="J66" s="162"/>
      <c r="K66" s="161">
        <f t="shared" ref="K66:K83" si="19">ROUND(E66*J66,2)</f>
        <v>0</v>
      </c>
      <c r="L66" s="161">
        <v>15</v>
      </c>
      <c r="M66" s="161">
        <f t="shared" ref="M66:M83" si="20">G66*(1+L66/100)</f>
        <v>0</v>
      </c>
      <c r="N66" s="161">
        <v>1.41E-3</v>
      </c>
      <c r="O66" s="161">
        <f t="shared" ref="O66:O83" si="21">ROUND(E66*N66,2)</f>
        <v>0</v>
      </c>
      <c r="P66" s="161">
        <v>0</v>
      </c>
      <c r="Q66" s="161">
        <f t="shared" ref="Q66:Q83" si="22">ROUND(E66*P66,2)</f>
        <v>0</v>
      </c>
      <c r="R66" s="161"/>
      <c r="S66" s="161" t="s">
        <v>120</v>
      </c>
      <c r="T66" s="161" t="s">
        <v>120</v>
      </c>
      <c r="U66" s="161">
        <v>1.575</v>
      </c>
      <c r="V66" s="161">
        <f t="shared" ref="V66:V83" si="23">ROUND(E66*U66,2)</f>
        <v>1.58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8">
        <v>38</v>
      </c>
      <c r="B67" s="179" t="s">
        <v>218</v>
      </c>
      <c r="C67" s="189" t="s">
        <v>219</v>
      </c>
      <c r="D67" s="180" t="s">
        <v>217</v>
      </c>
      <c r="E67" s="181">
        <v>1</v>
      </c>
      <c r="F67" s="182"/>
      <c r="G67" s="183">
        <f t="shared" si="17"/>
        <v>0</v>
      </c>
      <c r="H67" s="162"/>
      <c r="I67" s="161">
        <f t="shared" si="18"/>
        <v>0</v>
      </c>
      <c r="J67" s="162"/>
      <c r="K67" s="161">
        <f t="shared" si="19"/>
        <v>0</v>
      </c>
      <c r="L67" s="161">
        <v>15</v>
      </c>
      <c r="M67" s="161">
        <f t="shared" si="20"/>
        <v>0</v>
      </c>
      <c r="N67" s="161">
        <v>4.8999999999999998E-4</v>
      </c>
      <c r="O67" s="161">
        <f t="shared" si="21"/>
        <v>0</v>
      </c>
      <c r="P67" s="161">
        <v>0</v>
      </c>
      <c r="Q67" s="161">
        <f t="shared" si="22"/>
        <v>0</v>
      </c>
      <c r="R67" s="161"/>
      <c r="S67" s="161" t="s">
        <v>120</v>
      </c>
      <c r="T67" s="161" t="s">
        <v>120</v>
      </c>
      <c r="U67" s="161">
        <v>3.6</v>
      </c>
      <c r="V67" s="161">
        <f t="shared" si="23"/>
        <v>3.6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39</v>
      </c>
      <c r="B68" s="179" t="s">
        <v>220</v>
      </c>
      <c r="C68" s="189" t="s">
        <v>221</v>
      </c>
      <c r="D68" s="180" t="s">
        <v>217</v>
      </c>
      <c r="E68" s="181">
        <v>3</v>
      </c>
      <c r="F68" s="182"/>
      <c r="G68" s="183">
        <f t="shared" si="17"/>
        <v>0</v>
      </c>
      <c r="H68" s="162"/>
      <c r="I68" s="161">
        <f t="shared" si="18"/>
        <v>0</v>
      </c>
      <c r="J68" s="162"/>
      <c r="K68" s="161">
        <f t="shared" si="19"/>
        <v>0</v>
      </c>
      <c r="L68" s="161">
        <v>15</v>
      </c>
      <c r="M68" s="161">
        <f t="shared" si="20"/>
        <v>0</v>
      </c>
      <c r="N68" s="161">
        <v>8.0000000000000007E-5</v>
      </c>
      <c r="O68" s="161">
        <f t="shared" si="21"/>
        <v>0</v>
      </c>
      <c r="P68" s="161">
        <v>0</v>
      </c>
      <c r="Q68" s="161">
        <f t="shared" si="22"/>
        <v>0</v>
      </c>
      <c r="R68" s="161"/>
      <c r="S68" s="161" t="s">
        <v>120</v>
      </c>
      <c r="T68" s="161" t="s">
        <v>120</v>
      </c>
      <c r="U68" s="161">
        <v>0.28999999999999998</v>
      </c>
      <c r="V68" s="161">
        <f t="shared" si="23"/>
        <v>0.87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40</v>
      </c>
      <c r="B69" s="179" t="s">
        <v>222</v>
      </c>
      <c r="C69" s="189" t="s">
        <v>223</v>
      </c>
      <c r="D69" s="180" t="s">
        <v>217</v>
      </c>
      <c r="E69" s="181">
        <v>1</v>
      </c>
      <c r="F69" s="182"/>
      <c r="G69" s="183">
        <f t="shared" si="17"/>
        <v>0</v>
      </c>
      <c r="H69" s="162"/>
      <c r="I69" s="161">
        <f t="shared" si="18"/>
        <v>0</v>
      </c>
      <c r="J69" s="162"/>
      <c r="K69" s="161">
        <f t="shared" si="19"/>
        <v>0</v>
      </c>
      <c r="L69" s="161">
        <v>15</v>
      </c>
      <c r="M69" s="161">
        <f t="shared" si="20"/>
        <v>0</v>
      </c>
      <c r="N69" s="161">
        <v>1.2E-4</v>
      </c>
      <c r="O69" s="161">
        <f t="shared" si="21"/>
        <v>0</v>
      </c>
      <c r="P69" s="161">
        <v>0</v>
      </c>
      <c r="Q69" s="161">
        <f t="shared" si="22"/>
        <v>0</v>
      </c>
      <c r="R69" s="161"/>
      <c r="S69" s="161" t="s">
        <v>120</v>
      </c>
      <c r="T69" s="161" t="s">
        <v>120</v>
      </c>
      <c r="U69" s="161">
        <v>0.51700000000000002</v>
      </c>
      <c r="V69" s="161">
        <f t="shared" si="23"/>
        <v>0.52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180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141</v>
      </c>
      <c r="E70" s="181">
        <v>2</v>
      </c>
      <c r="F70" s="182"/>
      <c r="G70" s="183">
        <f t="shared" si="17"/>
        <v>0</v>
      </c>
      <c r="H70" s="162"/>
      <c r="I70" s="161">
        <f t="shared" si="18"/>
        <v>0</v>
      </c>
      <c r="J70" s="162"/>
      <c r="K70" s="161">
        <f t="shared" si="19"/>
        <v>0</v>
      </c>
      <c r="L70" s="161">
        <v>15</v>
      </c>
      <c r="M70" s="161">
        <f t="shared" si="20"/>
        <v>0</v>
      </c>
      <c r="N70" s="161">
        <v>1.8000000000000001E-4</v>
      </c>
      <c r="O70" s="161">
        <f t="shared" si="21"/>
        <v>0</v>
      </c>
      <c r="P70" s="161">
        <v>0</v>
      </c>
      <c r="Q70" s="161">
        <f t="shared" si="22"/>
        <v>0</v>
      </c>
      <c r="R70" s="161"/>
      <c r="S70" s="161" t="s">
        <v>120</v>
      </c>
      <c r="T70" s="161" t="s">
        <v>120</v>
      </c>
      <c r="U70" s="161">
        <v>0.52200000000000002</v>
      </c>
      <c r="V70" s="161">
        <f t="shared" si="23"/>
        <v>1.04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141</v>
      </c>
      <c r="E71" s="181">
        <v>1</v>
      </c>
      <c r="F71" s="182"/>
      <c r="G71" s="183">
        <f t="shared" si="17"/>
        <v>0</v>
      </c>
      <c r="H71" s="162"/>
      <c r="I71" s="161">
        <f t="shared" si="18"/>
        <v>0</v>
      </c>
      <c r="J71" s="162"/>
      <c r="K71" s="161">
        <f t="shared" si="19"/>
        <v>0</v>
      </c>
      <c r="L71" s="161">
        <v>15</v>
      </c>
      <c r="M71" s="161">
        <f t="shared" si="20"/>
        <v>0</v>
      </c>
      <c r="N71" s="161">
        <v>4.0999999999999999E-4</v>
      </c>
      <c r="O71" s="161">
        <f t="shared" si="21"/>
        <v>0</v>
      </c>
      <c r="P71" s="161">
        <v>0</v>
      </c>
      <c r="Q71" s="161">
        <f t="shared" si="22"/>
        <v>0</v>
      </c>
      <c r="R71" s="161"/>
      <c r="S71" s="161" t="s">
        <v>120</v>
      </c>
      <c r="T71" s="161" t="s">
        <v>120</v>
      </c>
      <c r="U71" s="161">
        <v>0.246</v>
      </c>
      <c r="V71" s="161">
        <f t="shared" si="23"/>
        <v>0.25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141</v>
      </c>
      <c r="E72" s="181">
        <v>1</v>
      </c>
      <c r="F72" s="182"/>
      <c r="G72" s="183">
        <f t="shared" si="17"/>
        <v>0</v>
      </c>
      <c r="H72" s="162"/>
      <c r="I72" s="161">
        <f t="shared" si="18"/>
        <v>0</v>
      </c>
      <c r="J72" s="162"/>
      <c r="K72" s="161">
        <f t="shared" si="19"/>
        <v>0</v>
      </c>
      <c r="L72" s="161">
        <v>15</v>
      </c>
      <c r="M72" s="161">
        <f t="shared" si="20"/>
        <v>0</v>
      </c>
      <c r="N72" s="161">
        <v>2.7999999999999998E-4</v>
      </c>
      <c r="O72" s="161">
        <f t="shared" si="21"/>
        <v>0</v>
      </c>
      <c r="P72" s="161">
        <v>0</v>
      </c>
      <c r="Q72" s="161">
        <f t="shared" si="22"/>
        <v>0</v>
      </c>
      <c r="R72" s="161"/>
      <c r="S72" s="161" t="s">
        <v>120</v>
      </c>
      <c r="T72" s="161" t="s">
        <v>120</v>
      </c>
      <c r="U72" s="161">
        <v>0.246</v>
      </c>
      <c r="V72" s="161">
        <f t="shared" si="23"/>
        <v>0.25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141</v>
      </c>
      <c r="E73" s="181">
        <v>2</v>
      </c>
      <c r="F73" s="182"/>
      <c r="G73" s="183">
        <f t="shared" si="17"/>
        <v>0</v>
      </c>
      <c r="H73" s="162"/>
      <c r="I73" s="161">
        <f t="shared" si="18"/>
        <v>0</v>
      </c>
      <c r="J73" s="162"/>
      <c r="K73" s="161">
        <f t="shared" si="19"/>
        <v>0</v>
      </c>
      <c r="L73" s="161">
        <v>15</v>
      </c>
      <c r="M73" s="161">
        <f t="shared" si="20"/>
        <v>0</v>
      </c>
      <c r="N73" s="161">
        <v>2.0000000000000001E-4</v>
      </c>
      <c r="O73" s="161">
        <f t="shared" si="21"/>
        <v>0</v>
      </c>
      <c r="P73" s="161">
        <v>0</v>
      </c>
      <c r="Q73" s="161">
        <f t="shared" si="22"/>
        <v>0</v>
      </c>
      <c r="R73" s="161"/>
      <c r="S73" s="161" t="s">
        <v>120</v>
      </c>
      <c r="T73" s="161" t="s">
        <v>120</v>
      </c>
      <c r="U73" s="161">
        <v>0.246</v>
      </c>
      <c r="V73" s="161">
        <f t="shared" si="23"/>
        <v>0.49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297</v>
      </c>
      <c r="D74" s="180" t="s">
        <v>163</v>
      </c>
      <c r="E74" s="181">
        <v>2</v>
      </c>
      <c r="F74" s="182"/>
      <c r="G74" s="183">
        <f t="shared" si="17"/>
        <v>0</v>
      </c>
      <c r="H74" s="162"/>
      <c r="I74" s="161">
        <f t="shared" si="18"/>
        <v>0</v>
      </c>
      <c r="J74" s="162"/>
      <c r="K74" s="161">
        <f t="shared" si="19"/>
        <v>0</v>
      </c>
      <c r="L74" s="161">
        <v>15</v>
      </c>
      <c r="M74" s="161">
        <f t="shared" si="20"/>
        <v>0</v>
      </c>
      <c r="N74" s="161">
        <v>0</v>
      </c>
      <c r="O74" s="161">
        <f t="shared" si="21"/>
        <v>0</v>
      </c>
      <c r="P74" s="161">
        <v>0</v>
      </c>
      <c r="Q74" s="161">
        <f t="shared" si="22"/>
        <v>0</v>
      </c>
      <c r="R74" s="161"/>
      <c r="S74" s="161" t="s">
        <v>159</v>
      </c>
      <c r="T74" s="161" t="s">
        <v>166</v>
      </c>
      <c r="U74" s="161">
        <v>0</v>
      </c>
      <c r="V74" s="161">
        <f t="shared" si="23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8">
        <v>46</v>
      </c>
      <c r="B75" s="179" t="s">
        <v>233</v>
      </c>
      <c r="C75" s="189" t="s">
        <v>298</v>
      </c>
      <c r="D75" s="180" t="s">
        <v>141</v>
      </c>
      <c r="E75" s="181">
        <v>1</v>
      </c>
      <c r="F75" s="182"/>
      <c r="G75" s="183">
        <f t="shared" si="17"/>
        <v>0</v>
      </c>
      <c r="H75" s="162"/>
      <c r="I75" s="161">
        <f t="shared" si="18"/>
        <v>0</v>
      </c>
      <c r="J75" s="162"/>
      <c r="K75" s="161">
        <f t="shared" si="19"/>
        <v>0</v>
      </c>
      <c r="L75" s="161">
        <v>15</v>
      </c>
      <c r="M75" s="161">
        <f t="shared" si="20"/>
        <v>0</v>
      </c>
      <c r="N75" s="161">
        <v>0</v>
      </c>
      <c r="O75" s="161">
        <f t="shared" si="21"/>
        <v>0</v>
      </c>
      <c r="P75" s="161">
        <v>0</v>
      </c>
      <c r="Q75" s="161">
        <f t="shared" si="22"/>
        <v>0</v>
      </c>
      <c r="R75" s="161"/>
      <c r="S75" s="161" t="s">
        <v>159</v>
      </c>
      <c r="T75" s="161" t="s">
        <v>160</v>
      </c>
      <c r="U75" s="161">
        <v>0</v>
      </c>
      <c r="V75" s="161">
        <f t="shared" si="23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234</v>
      </c>
      <c r="C76" s="189" t="s">
        <v>314</v>
      </c>
      <c r="D76" s="180" t="s">
        <v>141</v>
      </c>
      <c r="E76" s="181">
        <v>1</v>
      </c>
      <c r="F76" s="182"/>
      <c r="G76" s="183">
        <f t="shared" si="17"/>
        <v>0</v>
      </c>
      <c r="H76" s="162"/>
      <c r="I76" s="161">
        <f t="shared" si="18"/>
        <v>0</v>
      </c>
      <c r="J76" s="162"/>
      <c r="K76" s="161">
        <f t="shared" si="19"/>
        <v>0</v>
      </c>
      <c r="L76" s="161">
        <v>15</v>
      </c>
      <c r="M76" s="161">
        <f t="shared" si="20"/>
        <v>0</v>
      </c>
      <c r="N76" s="161">
        <v>0</v>
      </c>
      <c r="O76" s="161">
        <f t="shared" si="21"/>
        <v>0</v>
      </c>
      <c r="P76" s="161">
        <v>0</v>
      </c>
      <c r="Q76" s="161">
        <f t="shared" si="22"/>
        <v>0</v>
      </c>
      <c r="R76" s="161"/>
      <c r="S76" s="161" t="s">
        <v>159</v>
      </c>
      <c r="T76" s="161" t="s">
        <v>160</v>
      </c>
      <c r="U76" s="161">
        <v>0</v>
      </c>
      <c r="V76" s="161">
        <f t="shared" si="23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235</v>
      </c>
      <c r="C77" s="189" t="s">
        <v>299</v>
      </c>
      <c r="D77" s="180" t="s">
        <v>141</v>
      </c>
      <c r="E77" s="181">
        <v>1</v>
      </c>
      <c r="F77" s="182"/>
      <c r="G77" s="183">
        <f t="shared" si="17"/>
        <v>0</v>
      </c>
      <c r="H77" s="162"/>
      <c r="I77" s="161">
        <f t="shared" si="18"/>
        <v>0</v>
      </c>
      <c r="J77" s="162"/>
      <c r="K77" s="161">
        <f t="shared" si="19"/>
        <v>0</v>
      </c>
      <c r="L77" s="161">
        <v>15</v>
      </c>
      <c r="M77" s="161">
        <f t="shared" si="20"/>
        <v>0</v>
      </c>
      <c r="N77" s="161">
        <v>0</v>
      </c>
      <c r="O77" s="161">
        <f t="shared" si="21"/>
        <v>0</v>
      </c>
      <c r="P77" s="161">
        <v>0</v>
      </c>
      <c r="Q77" s="161">
        <f t="shared" si="22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3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49</v>
      </c>
      <c r="B78" s="179" t="s">
        <v>236</v>
      </c>
      <c r="C78" s="189" t="s">
        <v>237</v>
      </c>
      <c r="D78" s="180" t="s">
        <v>141</v>
      </c>
      <c r="E78" s="181">
        <v>3</v>
      </c>
      <c r="F78" s="182"/>
      <c r="G78" s="183">
        <f t="shared" si="17"/>
        <v>0</v>
      </c>
      <c r="H78" s="162"/>
      <c r="I78" s="161">
        <f t="shared" si="18"/>
        <v>0</v>
      </c>
      <c r="J78" s="162"/>
      <c r="K78" s="161">
        <f t="shared" si="19"/>
        <v>0</v>
      </c>
      <c r="L78" s="161">
        <v>15</v>
      </c>
      <c r="M78" s="161">
        <f t="shared" si="20"/>
        <v>0</v>
      </c>
      <c r="N78" s="161">
        <v>0</v>
      </c>
      <c r="O78" s="161">
        <f t="shared" si="21"/>
        <v>0</v>
      </c>
      <c r="P78" s="161">
        <v>0</v>
      </c>
      <c r="Q78" s="161">
        <f t="shared" si="22"/>
        <v>0</v>
      </c>
      <c r="R78" s="161"/>
      <c r="S78" s="161" t="s">
        <v>159</v>
      </c>
      <c r="T78" s="161" t="s">
        <v>166</v>
      </c>
      <c r="U78" s="161">
        <v>0</v>
      </c>
      <c r="V78" s="161">
        <f t="shared" si="23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238</v>
      </c>
      <c r="C79" s="189" t="s">
        <v>315</v>
      </c>
      <c r="D79" s="180" t="s">
        <v>141</v>
      </c>
      <c r="E79" s="181">
        <v>1</v>
      </c>
      <c r="F79" s="182"/>
      <c r="G79" s="183">
        <f t="shared" si="17"/>
        <v>0</v>
      </c>
      <c r="H79" s="162"/>
      <c r="I79" s="161">
        <f t="shared" si="18"/>
        <v>0</v>
      </c>
      <c r="J79" s="162"/>
      <c r="K79" s="161">
        <f t="shared" si="19"/>
        <v>0</v>
      </c>
      <c r="L79" s="161">
        <v>15</v>
      </c>
      <c r="M79" s="161">
        <f t="shared" si="20"/>
        <v>0</v>
      </c>
      <c r="N79" s="161">
        <v>0</v>
      </c>
      <c r="O79" s="161">
        <f t="shared" si="21"/>
        <v>0</v>
      </c>
      <c r="P79" s="161">
        <v>0</v>
      </c>
      <c r="Q79" s="161">
        <f t="shared" si="22"/>
        <v>0</v>
      </c>
      <c r="R79" s="161"/>
      <c r="S79" s="161" t="s">
        <v>159</v>
      </c>
      <c r="T79" s="161" t="s">
        <v>160</v>
      </c>
      <c r="U79" s="161">
        <v>0</v>
      </c>
      <c r="V79" s="161">
        <f t="shared" si="23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235</v>
      </c>
      <c r="C80" s="189" t="s">
        <v>239</v>
      </c>
      <c r="D80" s="180" t="s">
        <v>141</v>
      </c>
      <c r="E80" s="181">
        <v>1</v>
      </c>
      <c r="F80" s="182"/>
      <c r="G80" s="183">
        <f t="shared" si="17"/>
        <v>0</v>
      </c>
      <c r="H80" s="162"/>
      <c r="I80" s="161">
        <f t="shared" si="18"/>
        <v>0</v>
      </c>
      <c r="J80" s="162"/>
      <c r="K80" s="161">
        <f t="shared" si="19"/>
        <v>0</v>
      </c>
      <c r="L80" s="161">
        <v>15</v>
      </c>
      <c r="M80" s="161">
        <f t="shared" si="20"/>
        <v>0</v>
      </c>
      <c r="N80" s="161">
        <v>1.8000000000000001E-4</v>
      </c>
      <c r="O80" s="161">
        <f t="shared" si="21"/>
        <v>0</v>
      </c>
      <c r="P80" s="161">
        <v>0</v>
      </c>
      <c r="Q80" s="161">
        <f t="shared" si="22"/>
        <v>0</v>
      </c>
      <c r="R80" s="161"/>
      <c r="S80" s="161" t="s">
        <v>159</v>
      </c>
      <c r="T80" s="161" t="s">
        <v>160</v>
      </c>
      <c r="U80" s="161">
        <v>0</v>
      </c>
      <c r="V80" s="161">
        <f t="shared" si="23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240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235</v>
      </c>
      <c r="C81" s="189" t="s">
        <v>300</v>
      </c>
      <c r="D81" s="180" t="s">
        <v>141</v>
      </c>
      <c r="E81" s="181">
        <v>1</v>
      </c>
      <c r="F81" s="182"/>
      <c r="G81" s="183">
        <f t="shared" si="17"/>
        <v>0</v>
      </c>
      <c r="H81" s="162"/>
      <c r="I81" s="161">
        <f t="shared" si="18"/>
        <v>0</v>
      </c>
      <c r="J81" s="162"/>
      <c r="K81" s="161">
        <f t="shared" si="19"/>
        <v>0</v>
      </c>
      <c r="L81" s="161">
        <v>15</v>
      </c>
      <c r="M81" s="161">
        <f t="shared" si="20"/>
        <v>0</v>
      </c>
      <c r="N81" s="161">
        <v>0</v>
      </c>
      <c r="O81" s="161">
        <f t="shared" si="21"/>
        <v>0</v>
      </c>
      <c r="P81" s="161">
        <v>0</v>
      </c>
      <c r="Q81" s="161">
        <f t="shared" si="22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3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2">
        <v>53</v>
      </c>
      <c r="B82" s="173" t="s">
        <v>235</v>
      </c>
      <c r="C82" s="187" t="s">
        <v>307</v>
      </c>
      <c r="D82" s="174" t="s">
        <v>141</v>
      </c>
      <c r="E82" s="175">
        <v>1</v>
      </c>
      <c r="F82" s="176"/>
      <c r="G82" s="177">
        <f t="shared" si="17"/>
        <v>0</v>
      </c>
      <c r="H82" s="162"/>
      <c r="I82" s="161">
        <f t="shared" si="18"/>
        <v>0</v>
      </c>
      <c r="J82" s="162"/>
      <c r="K82" s="161">
        <f t="shared" si="19"/>
        <v>0</v>
      </c>
      <c r="L82" s="161">
        <v>15</v>
      </c>
      <c r="M82" s="161">
        <f t="shared" si="20"/>
        <v>0</v>
      </c>
      <c r="N82" s="161">
        <v>0</v>
      </c>
      <c r="O82" s="161">
        <f t="shared" si="21"/>
        <v>0</v>
      </c>
      <c r="P82" s="161">
        <v>0</v>
      </c>
      <c r="Q82" s="161">
        <f t="shared" si="22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3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>
        <v>54</v>
      </c>
      <c r="B83" s="159" t="s">
        <v>241</v>
      </c>
      <c r="C83" s="190" t="s">
        <v>242</v>
      </c>
      <c r="D83" s="160" t="s">
        <v>0</v>
      </c>
      <c r="E83" s="184"/>
      <c r="F83" s="162"/>
      <c r="G83" s="161">
        <f t="shared" si="17"/>
        <v>0</v>
      </c>
      <c r="H83" s="162"/>
      <c r="I83" s="161">
        <f t="shared" si="18"/>
        <v>0</v>
      </c>
      <c r="J83" s="162"/>
      <c r="K83" s="161">
        <f t="shared" si="19"/>
        <v>0</v>
      </c>
      <c r="L83" s="161">
        <v>15</v>
      </c>
      <c r="M83" s="161">
        <f t="shared" si="20"/>
        <v>0</v>
      </c>
      <c r="N83" s="161">
        <v>0</v>
      </c>
      <c r="O83" s="161">
        <f t="shared" si="21"/>
        <v>0</v>
      </c>
      <c r="P83" s="161">
        <v>0</v>
      </c>
      <c r="Q83" s="161">
        <f t="shared" si="22"/>
        <v>0</v>
      </c>
      <c r="R83" s="161"/>
      <c r="S83" s="161" t="s">
        <v>120</v>
      </c>
      <c r="T83" s="161" t="s">
        <v>120</v>
      </c>
      <c r="U83" s="161">
        <v>0</v>
      </c>
      <c r="V83" s="161">
        <f t="shared" si="23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191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6" t="s">
        <v>115</v>
      </c>
      <c r="B84" s="167" t="s">
        <v>76</v>
      </c>
      <c r="C84" s="186" t="s">
        <v>77</v>
      </c>
      <c r="D84" s="168"/>
      <c r="E84" s="169"/>
      <c r="F84" s="170"/>
      <c r="G84" s="171">
        <f>SUMIF(AG85:AG85,"&lt;&gt;NOR",G85:G85)</f>
        <v>0</v>
      </c>
      <c r="H84" s="165"/>
      <c r="I84" s="165">
        <f>SUM(I85:I85)</f>
        <v>0</v>
      </c>
      <c r="J84" s="165"/>
      <c r="K84" s="165">
        <f>SUM(K85:K85)</f>
        <v>0</v>
      </c>
      <c r="L84" s="165"/>
      <c r="M84" s="165">
        <f>SUM(M85:M85)</f>
        <v>0</v>
      </c>
      <c r="N84" s="165"/>
      <c r="O84" s="165">
        <f>SUM(O85:O85)</f>
        <v>0</v>
      </c>
      <c r="P84" s="165"/>
      <c r="Q84" s="165">
        <f>SUM(Q85:Q85)</f>
        <v>0</v>
      </c>
      <c r="R84" s="165"/>
      <c r="S84" s="165"/>
      <c r="T84" s="165"/>
      <c r="U84" s="165"/>
      <c r="V84" s="165">
        <f>SUM(V85:V85)</f>
        <v>0</v>
      </c>
      <c r="W84" s="165"/>
      <c r="AG84" t="s">
        <v>116</v>
      </c>
    </row>
    <row r="85" spans="1:60" ht="22.5" outlineLevel="1" x14ac:dyDescent="0.2">
      <c r="A85" s="178">
        <v>55</v>
      </c>
      <c r="B85" s="179" t="s">
        <v>243</v>
      </c>
      <c r="C85" s="189" t="s">
        <v>301</v>
      </c>
      <c r="D85" s="180" t="s">
        <v>141</v>
      </c>
      <c r="E85" s="181">
        <v>2</v>
      </c>
      <c r="F85" s="182"/>
      <c r="G85" s="183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0</v>
      </c>
      <c r="O85" s="161">
        <f>ROUND(E85*N85,2)</f>
        <v>0</v>
      </c>
      <c r="P85" s="161">
        <v>0</v>
      </c>
      <c r="Q85" s="161">
        <f>ROUND(E85*P85,2)</f>
        <v>0</v>
      </c>
      <c r="R85" s="161"/>
      <c r="S85" s="161" t="s">
        <v>159</v>
      </c>
      <c r="T85" s="161" t="s">
        <v>160</v>
      </c>
      <c r="U85" s="161">
        <v>0</v>
      </c>
      <c r="V85" s="161">
        <f>ROUND(E85*U85,2)</f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115</v>
      </c>
      <c r="B86" s="167" t="s">
        <v>78</v>
      </c>
      <c r="C86" s="186" t="s">
        <v>79</v>
      </c>
      <c r="D86" s="168"/>
      <c r="E86" s="169"/>
      <c r="F86" s="170"/>
      <c r="G86" s="171">
        <f>SUMIF(AG87:AG94,"&lt;&gt;NOR",G87:G94)</f>
        <v>0</v>
      </c>
      <c r="H86" s="165"/>
      <c r="I86" s="165">
        <f>SUM(I87:I94)</f>
        <v>0</v>
      </c>
      <c r="J86" s="165"/>
      <c r="K86" s="165">
        <f>SUM(K87:K94)</f>
        <v>0</v>
      </c>
      <c r="L86" s="165"/>
      <c r="M86" s="165">
        <f>SUM(M87:M94)</f>
        <v>0</v>
      </c>
      <c r="N86" s="165"/>
      <c r="O86" s="165">
        <f>SUM(O87:O94)</f>
        <v>0.02</v>
      </c>
      <c r="P86" s="165"/>
      <c r="Q86" s="165">
        <f>SUM(Q87:Q94)</f>
        <v>0</v>
      </c>
      <c r="R86" s="165"/>
      <c r="S86" s="165"/>
      <c r="T86" s="165"/>
      <c r="U86" s="165"/>
      <c r="V86" s="165">
        <f>SUM(V87:V94)</f>
        <v>3.7800000000000002</v>
      </c>
      <c r="W86" s="165"/>
      <c r="AG86" t="s">
        <v>116</v>
      </c>
    </row>
    <row r="87" spans="1:60" outlineLevel="1" x14ac:dyDescent="0.2">
      <c r="A87" s="172">
        <v>56</v>
      </c>
      <c r="B87" s="173" t="s">
        <v>245</v>
      </c>
      <c r="C87" s="187" t="s">
        <v>246</v>
      </c>
      <c r="D87" s="174" t="s">
        <v>119</v>
      </c>
      <c r="E87" s="175">
        <v>3.1960000000000002</v>
      </c>
      <c r="F87" s="176"/>
      <c r="G87" s="177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120</v>
      </c>
      <c r="T87" s="161" t="s">
        <v>120</v>
      </c>
      <c r="U87" s="161">
        <v>0.33100000000000002</v>
      </c>
      <c r="V87" s="161">
        <f>ROUND(E87*U87,2)</f>
        <v>1.06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8" t="s">
        <v>247</v>
      </c>
      <c r="D88" s="163"/>
      <c r="E88" s="164">
        <v>3.1960000000000002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123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78">
        <v>57</v>
      </c>
      <c r="B89" s="179" t="s">
        <v>248</v>
      </c>
      <c r="C89" s="189" t="s">
        <v>249</v>
      </c>
      <c r="D89" s="180" t="s">
        <v>119</v>
      </c>
      <c r="E89" s="181">
        <v>3.1960000000000002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2.5000000000000001E-3</v>
      </c>
      <c r="O89" s="161">
        <f>ROUND(E89*N89,2)</f>
        <v>0.01</v>
      </c>
      <c r="P89" s="161">
        <v>0</v>
      </c>
      <c r="Q89" s="161">
        <f>ROUND(E89*P89,2)</f>
        <v>0</v>
      </c>
      <c r="R89" s="161"/>
      <c r="S89" s="161" t="s">
        <v>250</v>
      </c>
      <c r="T89" s="161" t="s">
        <v>250</v>
      </c>
      <c r="U89" s="161">
        <v>0.85</v>
      </c>
      <c r="V89" s="161">
        <f>ROUND(E89*U89,2)</f>
        <v>2.72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2">
        <v>58</v>
      </c>
      <c r="B90" s="173" t="s">
        <v>251</v>
      </c>
      <c r="C90" s="187" t="s">
        <v>302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4.0000000000000002E-4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247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2">
        <v>59</v>
      </c>
      <c r="B92" s="173" t="s">
        <v>252</v>
      </c>
      <c r="C92" s="187" t="s">
        <v>303</v>
      </c>
      <c r="D92" s="174" t="s">
        <v>119</v>
      </c>
      <c r="E92" s="175">
        <v>3.5156000000000001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1.5399999999999999E-3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159</v>
      </c>
      <c r="T92" s="161" t="s">
        <v>166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253</v>
      </c>
      <c r="D93" s="163"/>
      <c r="E93" s="164">
        <v>3.5156000000000001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>
        <v>60</v>
      </c>
      <c r="B94" s="159" t="s">
        <v>254</v>
      </c>
      <c r="C94" s="190" t="s">
        <v>255</v>
      </c>
      <c r="D94" s="160" t="s">
        <v>0</v>
      </c>
      <c r="E94" s="184"/>
      <c r="F94" s="162"/>
      <c r="G94" s="161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0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191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66" t="s">
        <v>115</v>
      </c>
      <c r="B95" s="167" t="s">
        <v>80</v>
      </c>
      <c r="C95" s="186" t="s">
        <v>81</v>
      </c>
      <c r="D95" s="168"/>
      <c r="E95" s="169"/>
      <c r="F95" s="170"/>
      <c r="G95" s="171">
        <f>SUMIF(AG96:AG103,"&lt;&gt;NOR",G96:G103)</f>
        <v>0</v>
      </c>
      <c r="H95" s="165"/>
      <c r="I95" s="165">
        <f>SUM(I96:I103)</f>
        <v>0</v>
      </c>
      <c r="J95" s="165"/>
      <c r="K95" s="165">
        <f>SUM(K96:K103)</f>
        <v>0</v>
      </c>
      <c r="L95" s="165"/>
      <c r="M95" s="165">
        <f>SUM(M96:M103)</f>
        <v>0</v>
      </c>
      <c r="N95" s="165"/>
      <c r="O95" s="165">
        <f>SUM(O96:O103)</f>
        <v>1.61</v>
      </c>
      <c r="P95" s="165"/>
      <c r="Q95" s="165">
        <f>SUM(Q96:Q103)</f>
        <v>0</v>
      </c>
      <c r="R95" s="165"/>
      <c r="S95" s="165"/>
      <c r="T95" s="165"/>
      <c r="U95" s="165"/>
      <c r="V95" s="165">
        <f>SUM(V96:V103)</f>
        <v>34.15</v>
      </c>
      <c r="W95" s="165"/>
      <c r="AG95" t="s">
        <v>116</v>
      </c>
    </row>
    <row r="96" spans="1:60" ht="22.5" outlineLevel="1" x14ac:dyDescent="0.2">
      <c r="A96" s="172">
        <v>61</v>
      </c>
      <c r="B96" s="173" t="s">
        <v>256</v>
      </c>
      <c r="C96" s="187" t="s">
        <v>304</v>
      </c>
      <c r="D96" s="174" t="s">
        <v>119</v>
      </c>
      <c r="E96" s="175">
        <v>24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2.9999999999999997E-4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120</v>
      </c>
      <c r="T96" s="161" t="s">
        <v>120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257</v>
      </c>
      <c r="D97" s="163"/>
      <c r="E97" s="164">
        <v>24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2">
        <v>62</v>
      </c>
      <c r="B98" s="173" t="s">
        <v>258</v>
      </c>
      <c r="C98" s="187" t="s">
        <v>259</v>
      </c>
      <c r="D98" s="174" t="s">
        <v>119</v>
      </c>
      <c r="E98" s="175">
        <v>24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5.5800000000000002E-2</v>
      </c>
      <c r="O98" s="161">
        <f>ROUND(E98*N98,2)</f>
        <v>1.34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1.3480000000000001</v>
      </c>
      <c r="V98" s="161">
        <f>ROUND(E98*U98,2)</f>
        <v>32.35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257</v>
      </c>
      <c r="D99" s="163"/>
      <c r="E99" s="164">
        <v>24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78">
        <v>63</v>
      </c>
      <c r="B100" s="179" t="s">
        <v>260</v>
      </c>
      <c r="C100" s="189" t="s">
        <v>261</v>
      </c>
      <c r="D100" s="180" t="s">
        <v>154</v>
      </c>
      <c r="E100" s="181">
        <v>15</v>
      </c>
      <c r="F100" s="182"/>
      <c r="G100" s="183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0</v>
      </c>
      <c r="O100" s="161">
        <f>ROUND(E100*N100,2)</f>
        <v>0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0.12</v>
      </c>
      <c r="V100" s="161">
        <f>ROUND(E100*U100,2)</f>
        <v>1.8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64</v>
      </c>
      <c r="B101" s="173" t="s">
        <v>262</v>
      </c>
      <c r="C101" s="187" t="s">
        <v>305</v>
      </c>
      <c r="D101" s="174" t="s">
        <v>119</v>
      </c>
      <c r="E101" s="175">
        <v>26.4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0.01</v>
      </c>
      <c r="O101" s="161">
        <f>ROUND(E101*N101,2)</f>
        <v>0.26</v>
      </c>
      <c r="P101" s="161">
        <v>0</v>
      </c>
      <c r="Q101" s="161">
        <f>ROUND(E101*P101,2)</f>
        <v>0</v>
      </c>
      <c r="R101" s="161" t="s">
        <v>263</v>
      </c>
      <c r="S101" s="161" t="s">
        <v>120</v>
      </c>
      <c r="T101" s="161" t="s">
        <v>160</v>
      </c>
      <c r="U101" s="161">
        <v>0</v>
      </c>
      <c r="V101" s="161">
        <f>ROUND(E101*U101,2)</f>
        <v>0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244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264</v>
      </c>
      <c r="D102" s="163"/>
      <c r="E102" s="164">
        <v>26.4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>
        <v>65</v>
      </c>
      <c r="B103" s="159" t="s">
        <v>265</v>
      </c>
      <c r="C103" s="190" t="s">
        <v>266</v>
      </c>
      <c r="D103" s="160" t="s">
        <v>0</v>
      </c>
      <c r="E103" s="184"/>
      <c r="F103" s="162"/>
      <c r="G103" s="161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191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66" t="s">
        <v>115</v>
      </c>
      <c r="B104" s="167" t="s">
        <v>82</v>
      </c>
      <c r="C104" s="186" t="s">
        <v>83</v>
      </c>
      <c r="D104" s="168"/>
      <c r="E104" s="169"/>
      <c r="F104" s="170"/>
      <c r="G104" s="171">
        <f>SUMIF(AG105:AG107,"&lt;&gt;NOR",G105:G107)</f>
        <v>0</v>
      </c>
      <c r="H104" s="165"/>
      <c r="I104" s="165">
        <f>SUM(I105:I107)</f>
        <v>0</v>
      </c>
      <c r="J104" s="165"/>
      <c r="K104" s="165">
        <f>SUM(K105:K107)</f>
        <v>0</v>
      </c>
      <c r="L104" s="165"/>
      <c r="M104" s="165">
        <f>SUM(M105:M107)</f>
        <v>0</v>
      </c>
      <c r="N104" s="165"/>
      <c r="O104" s="165">
        <f>SUM(O105:O107)</f>
        <v>0</v>
      </c>
      <c r="P104" s="165"/>
      <c r="Q104" s="165">
        <f>SUM(Q105:Q107)</f>
        <v>0</v>
      </c>
      <c r="R104" s="165"/>
      <c r="S104" s="165"/>
      <c r="T104" s="165"/>
      <c r="U104" s="165"/>
      <c r="V104" s="165">
        <f>SUM(V105:V107)</f>
        <v>0.51</v>
      </c>
      <c r="W104" s="165"/>
      <c r="AG104" t="s">
        <v>116</v>
      </c>
    </row>
    <row r="105" spans="1:60" outlineLevel="1" x14ac:dyDescent="0.2">
      <c r="A105" s="172">
        <v>66</v>
      </c>
      <c r="B105" s="173" t="s">
        <v>267</v>
      </c>
      <c r="C105" s="187" t="s">
        <v>268</v>
      </c>
      <c r="D105" s="174" t="s">
        <v>119</v>
      </c>
      <c r="E105" s="175">
        <v>3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7.6999999999999996E-4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120</v>
      </c>
      <c r="T105" s="161" t="s">
        <v>120</v>
      </c>
      <c r="U105" s="161">
        <v>9.7439999999999999E-2</v>
      </c>
      <c r="V105" s="161">
        <f>ROUND(E105*U105,2)</f>
        <v>0.28999999999999998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/>
      <c r="D106" s="163"/>
      <c r="E106" s="164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8">
        <v>67</v>
      </c>
      <c r="B107" s="179" t="s">
        <v>269</v>
      </c>
      <c r="C107" s="189" t="s">
        <v>306</v>
      </c>
      <c r="D107" s="180" t="s">
        <v>119</v>
      </c>
      <c r="E107" s="181">
        <v>3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4.6000000000000001E-4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7.3099999999999998E-2</v>
      </c>
      <c r="V107" s="161">
        <f>ROUND(E107*U107,2)</f>
        <v>0.22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115</v>
      </c>
      <c r="B108" s="167" t="s">
        <v>84</v>
      </c>
      <c r="C108" s="186" t="s">
        <v>85</v>
      </c>
      <c r="D108" s="168"/>
      <c r="E108" s="169"/>
      <c r="F108" s="170"/>
      <c r="G108" s="171">
        <f>SUMIF(AG109:AG109,"&lt;&gt;NOR",G109:G109)</f>
        <v>0</v>
      </c>
      <c r="H108" s="165"/>
      <c r="I108" s="165">
        <f>SUM(I109:I109)</f>
        <v>0</v>
      </c>
      <c r="J108" s="165"/>
      <c r="K108" s="165">
        <f>SUM(K109:K109)</f>
        <v>0</v>
      </c>
      <c r="L108" s="165"/>
      <c r="M108" s="165">
        <f>SUM(M109:M109)</f>
        <v>0</v>
      </c>
      <c r="N108" s="165"/>
      <c r="O108" s="165">
        <f>SUM(O109:O109)</f>
        <v>0</v>
      </c>
      <c r="P108" s="165"/>
      <c r="Q108" s="165">
        <f>SUM(Q109:Q109)</f>
        <v>0</v>
      </c>
      <c r="R108" s="165"/>
      <c r="S108" s="165"/>
      <c r="T108" s="165"/>
      <c r="U108" s="165"/>
      <c r="V108" s="165">
        <f>SUM(V109:V109)</f>
        <v>0</v>
      </c>
      <c r="W108" s="165"/>
      <c r="AG108" t="s">
        <v>116</v>
      </c>
    </row>
    <row r="109" spans="1:60" outlineLevel="1" x14ac:dyDescent="0.2">
      <c r="A109" s="178">
        <v>68</v>
      </c>
      <c r="B109" s="179" t="s">
        <v>270</v>
      </c>
      <c r="C109" s="189" t="s">
        <v>271</v>
      </c>
      <c r="D109" s="180" t="s">
        <v>163</v>
      </c>
      <c r="E109" s="181">
        <v>1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0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159</v>
      </c>
      <c r="T109" s="161" t="s">
        <v>160</v>
      </c>
      <c r="U109" s="161">
        <v>0</v>
      </c>
      <c r="V109" s="161">
        <f>ROUND(E109*U109,2)</f>
        <v>0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115</v>
      </c>
      <c r="B110" s="167" t="s">
        <v>86</v>
      </c>
      <c r="C110" s="186" t="s">
        <v>87</v>
      </c>
      <c r="D110" s="168"/>
      <c r="E110" s="169"/>
      <c r="F110" s="170"/>
      <c r="G110" s="171">
        <f>SUMIF(AG111:AG116,"&lt;&gt;NOR",G111:G116)</f>
        <v>0</v>
      </c>
      <c r="H110" s="165"/>
      <c r="I110" s="165">
        <f>SUM(I111:I116)</f>
        <v>0</v>
      </c>
      <c r="J110" s="165"/>
      <c r="K110" s="165">
        <f>SUM(K111:K116)</f>
        <v>0</v>
      </c>
      <c r="L110" s="165"/>
      <c r="M110" s="165">
        <f>SUM(M111:M116)</f>
        <v>0</v>
      </c>
      <c r="N110" s="165"/>
      <c r="O110" s="165">
        <f>SUM(O111:O116)</f>
        <v>0</v>
      </c>
      <c r="P110" s="165"/>
      <c r="Q110" s="165">
        <f>SUM(Q111:Q116)</f>
        <v>0</v>
      </c>
      <c r="R110" s="165"/>
      <c r="S110" s="165"/>
      <c r="T110" s="165"/>
      <c r="U110" s="165"/>
      <c r="V110" s="165">
        <f>SUM(V111:V116)</f>
        <v>7.68</v>
      </c>
      <c r="W110" s="165"/>
      <c r="AG110" t="s">
        <v>116</v>
      </c>
    </row>
    <row r="111" spans="1:60" outlineLevel="1" x14ac:dyDescent="0.2">
      <c r="A111" s="178">
        <v>69</v>
      </c>
      <c r="B111" s="179" t="s">
        <v>272</v>
      </c>
      <c r="C111" s="189" t="s">
        <v>273</v>
      </c>
      <c r="D111" s="180" t="s">
        <v>171</v>
      </c>
      <c r="E111" s="181">
        <v>1.774</v>
      </c>
      <c r="F111" s="182"/>
      <c r="G111" s="183">
        <f t="shared" ref="G111:G116" si="24">ROUND(E111*F111,2)</f>
        <v>0</v>
      </c>
      <c r="H111" s="162"/>
      <c r="I111" s="161">
        <f t="shared" ref="I111:I116" si="25">ROUND(E111*H111,2)</f>
        <v>0</v>
      </c>
      <c r="J111" s="162"/>
      <c r="K111" s="161">
        <f t="shared" ref="K111:K116" si="26">ROUND(E111*J111,2)</f>
        <v>0</v>
      </c>
      <c r="L111" s="161">
        <v>15</v>
      </c>
      <c r="M111" s="161">
        <f t="shared" ref="M111:M116" si="27">G111*(1+L111/100)</f>
        <v>0</v>
      </c>
      <c r="N111" s="161">
        <v>0</v>
      </c>
      <c r="O111" s="161">
        <f t="shared" ref="O111:O116" si="28">ROUND(E111*N111,2)</f>
        <v>0</v>
      </c>
      <c r="P111" s="161">
        <v>0</v>
      </c>
      <c r="Q111" s="161">
        <f t="shared" ref="Q111:Q116" si="29">ROUND(E111*P111,2)</f>
        <v>0</v>
      </c>
      <c r="R111" s="161"/>
      <c r="S111" s="161" t="s">
        <v>120</v>
      </c>
      <c r="T111" s="161" t="s">
        <v>120</v>
      </c>
      <c r="U111" s="161">
        <v>0.93300000000000005</v>
      </c>
      <c r="V111" s="161">
        <f t="shared" ref="V111:V116" si="30">ROUND(E111*U111,2)</f>
        <v>1.66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274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8">
        <v>70</v>
      </c>
      <c r="B112" s="179" t="s">
        <v>275</v>
      </c>
      <c r="C112" s="189" t="s">
        <v>276</v>
      </c>
      <c r="D112" s="180" t="s">
        <v>171</v>
      </c>
      <c r="E112" s="181">
        <v>5.3220000000000001</v>
      </c>
      <c r="F112" s="182"/>
      <c r="G112" s="183">
        <f t="shared" si="24"/>
        <v>0</v>
      </c>
      <c r="H112" s="162"/>
      <c r="I112" s="161">
        <f t="shared" si="25"/>
        <v>0</v>
      </c>
      <c r="J112" s="162"/>
      <c r="K112" s="161">
        <f t="shared" si="26"/>
        <v>0</v>
      </c>
      <c r="L112" s="161">
        <v>15</v>
      </c>
      <c r="M112" s="161">
        <f t="shared" si="27"/>
        <v>0</v>
      </c>
      <c r="N112" s="161">
        <v>0</v>
      </c>
      <c r="O112" s="161">
        <f t="shared" si="28"/>
        <v>0</v>
      </c>
      <c r="P112" s="161">
        <v>0</v>
      </c>
      <c r="Q112" s="161">
        <f t="shared" si="29"/>
        <v>0</v>
      </c>
      <c r="R112" s="161"/>
      <c r="S112" s="161" t="s">
        <v>120</v>
      </c>
      <c r="T112" s="161" t="s">
        <v>120</v>
      </c>
      <c r="U112" s="161">
        <v>0.65300000000000002</v>
      </c>
      <c r="V112" s="161">
        <f t="shared" si="30"/>
        <v>3.48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71</v>
      </c>
      <c r="B113" s="179" t="s">
        <v>277</v>
      </c>
      <c r="C113" s="189" t="s">
        <v>278</v>
      </c>
      <c r="D113" s="180" t="s">
        <v>171</v>
      </c>
      <c r="E113" s="181">
        <v>1.774</v>
      </c>
      <c r="F113" s="182"/>
      <c r="G113" s="183">
        <f t="shared" si="24"/>
        <v>0</v>
      </c>
      <c r="H113" s="162"/>
      <c r="I113" s="161">
        <f t="shared" si="25"/>
        <v>0</v>
      </c>
      <c r="J113" s="162"/>
      <c r="K113" s="161">
        <f t="shared" si="26"/>
        <v>0</v>
      </c>
      <c r="L113" s="161">
        <v>15</v>
      </c>
      <c r="M113" s="161">
        <f t="shared" si="27"/>
        <v>0</v>
      </c>
      <c r="N113" s="161">
        <v>0</v>
      </c>
      <c r="O113" s="161">
        <f t="shared" si="28"/>
        <v>0</v>
      </c>
      <c r="P113" s="161">
        <v>0</v>
      </c>
      <c r="Q113" s="161">
        <f t="shared" si="29"/>
        <v>0</v>
      </c>
      <c r="R113" s="161"/>
      <c r="S113" s="161" t="s">
        <v>120</v>
      </c>
      <c r="T113" s="161" t="s">
        <v>120</v>
      </c>
      <c r="U113" s="161">
        <v>0.49</v>
      </c>
      <c r="V113" s="161">
        <f t="shared" si="30"/>
        <v>0.87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72</v>
      </c>
      <c r="B114" s="179" t="s">
        <v>279</v>
      </c>
      <c r="C114" s="189" t="s">
        <v>280</v>
      </c>
      <c r="D114" s="180" t="s">
        <v>171</v>
      </c>
      <c r="E114" s="181">
        <v>15.965999999999999</v>
      </c>
      <c r="F114" s="182"/>
      <c r="G114" s="183">
        <f t="shared" si="24"/>
        <v>0</v>
      </c>
      <c r="H114" s="162"/>
      <c r="I114" s="161">
        <f t="shared" si="25"/>
        <v>0</v>
      </c>
      <c r="J114" s="162"/>
      <c r="K114" s="161">
        <f t="shared" si="26"/>
        <v>0</v>
      </c>
      <c r="L114" s="161">
        <v>15</v>
      </c>
      <c r="M114" s="161">
        <f t="shared" si="27"/>
        <v>0</v>
      </c>
      <c r="N114" s="161">
        <v>0</v>
      </c>
      <c r="O114" s="161">
        <f t="shared" si="28"/>
        <v>0</v>
      </c>
      <c r="P114" s="161">
        <v>0</v>
      </c>
      <c r="Q114" s="161">
        <f t="shared" si="29"/>
        <v>0</v>
      </c>
      <c r="R114" s="161"/>
      <c r="S114" s="161" t="s">
        <v>120</v>
      </c>
      <c r="T114" s="161" t="s">
        <v>120</v>
      </c>
      <c r="U114" s="161">
        <v>0</v>
      </c>
      <c r="V114" s="161">
        <f t="shared" si="30"/>
        <v>0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281</v>
      </c>
      <c r="C115" s="189" t="s">
        <v>282</v>
      </c>
      <c r="D115" s="180" t="s">
        <v>171</v>
      </c>
      <c r="E115" s="181">
        <v>1.774</v>
      </c>
      <c r="F115" s="182"/>
      <c r="G115" s="183">
        <f t="shared" si="24"/>
        <v>0</v>
      </c>
      <c r="H115" s="162"/>
      <c r="I115" s="161">
        <f t="shared" si="25"/>
        <v>0</v>
      </c>
      <c r="J115" s="162"/>
      <c r="K115" s="161">
        <f t="shared" si="26"/>
        <v>0</v>
      </c>
      <c r="L115" s="161">
        <v>15</v>
      </c>
      <c r="M115" s="161">
        <f t="shared" si="27"/>
        <v>0</v>
      </c>
      <c r="N115" s="161">
        <v>0</v>
      </c>
      <c r="O115" s="161">
        <f t="shared" si="28"/>
        <v>0</v>
      </c>
      <c r="P115" s="161">
        <v>0</v>
      </c>
      <c r="Q115" s="161">
        <f t="shared" si="29"/>
        <v>0</v>
      </c>
      <c r="R115" s="161"/>
      <c r="S115" s="161" t="s">
        <v>120</v>
      </c>
      <c r="T115" s="161" t="s">
        <v>120</v>
      </c>
      <c r="U115" s="161">
        <v>0.94199999999999995</v>
      </c>
      <c r="V115" s="161">
        <f t="shared" si="30"/>
        <v>1.67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283</v>
      </c>
      <c r="C116" s="189" t="s">
        <v>284</v>
      </c>
      <c r="D116" s="180" t="s">
        <v>171</v>
      </c>
      <c r="E116" s="181">
        <v>1.774</v>
      </c>
      <c r="F116" s="182"/>
      <c r="G116" s="183">
        <f t="shared" si="24"/>
        <v>0</v>
      </c>
      <c r="H116" s="162"/>
      <c r="I116" s="161">
        <f t="shared" si="25"/>
        <v>0</v>
      </c>
      <c r="J116" s="162"/>
      <c r="K116" s="161">
        <f t="shared" si="26"/>
        <v>0</v>
      </c>
      <c r="L116" s="161">
        <v>15</v>
      </c>
      <c r="M116" s="161">
        <f t="shared" si="27"/>
        <v>0</v>
      </c>
      <c r="N116" s="161">
        <v>0</v>
      </c>
      <c r="O116" s="161">
        <f t="shared" si="28"/>
        <v>0</v>
      </c>
      <c r="P116" s="161">
        <v>0</v>
      </c>
      <c r="Q116" s="161">
        <f t="shared" si="29"/>
        <v>0</v>
      </c>
      <c r="R116" s="161"/>
      <c r="S116" s="161" t="s">
        <v>120</v>
      </c>
      <c r="T116" s="161" t="s">
        <v>120</v>
      </c>
      <c r="U116" s="161">
        <v>0</v>
      </c>
      <c r="V116" s="161">
        <f t="shared" si="30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66" t="s">
        <v>115</v>
      </c>
      <c r="B117" s="167" t="s">
        <v>89</v>
      </c>
      <c r="C117" s="186" t="s">
        <v>29</v>
      </c>
      <c r="D117" s="168"/>
      <c r="E117" s="169"/>
      <c r="F117" s="170"/>
      <c r="G117" s="171">
        <f>SUMIF(AG118:AG120,"&lt;&gt;NOR",G118:G120)</f>
        <v>0</v>
      </c>
      <c r="H117" s="165"/>
      <c r="I117" s="165">
        <f>SUM(I118:I120)</f>
        <v>0</v>
      </c>
      <c r="J117" s="165"/>
      <c r="K117" s="165">
        <f>SUM(K118:K120)</f>
        <v>0</v>
      </c>
      <c r="L117" s="165"/>
      <c r="M117" s="165">
        <f>SUM(M118:M120)</f>
        <v>0</v>
      </c>
      <c r="N117" s="165"/>
      <c r="O117" s="165">
        <f>SUM(O118:O120)</f>
        <v>0</v>
      </c>
      <c r="P117" s="165"/>
      <c r="Q117" s="165">
        <f>SUM(Q118:Q120)</f>
        <v>0</v>
      </c>
      <c r="R117" s="165"/>
      <c r="S117" s="165"/>
      <c r="T117" s="165"/>
      <c r="U117" s="165"/>
      <c r="V117" s="165">
        <f>SUM(V118:V120)</f>
        <v>0</v>
      </c>
      <c r="W117" s="165"/>
      <c r="AG117" t="s">
        <v>116</v>
      </c>
    </row>
    <row r="118" spans="1:60" outlineLevel="1" x14ac:dyDescent="0.2">
      <c r="A118" s="178">
        <v>75</v>
      </c>
      <c r="B118" s="179" t="s">
        <v>285</v>
      </c>
      <c r="C118" s="189" t="s">
        <v>286</v>
      </c>
      <c r="D118" s="180" t="s">
        <v>287</v>
      </c>
      <c r="E118" s="181">
        <v>1</v>
      </c>
      <c r="F118" s="182"/>
      <c r="G118" s="183">
        <f>ROUND(E118*F118,2)</f>
        <v>0</v>
      </c>
      <c r="H118" s="162"/>
      <c r="I118" s="161">
        <f>ROUND(E118*H118,2)</f>
        <v>0</v>
      </c>
      <c r="J118" s="162"/>
      <c r="K118" s="161">
        <f>ROUND(E118*J118,2)</f>
        <v>0</v>
      </c>
      <c r="L118" s="161">
        <v>15</v>
      </c>
      <c r="M118" s="161">
        <f>G118*(1+L118/100)</f>
        <v>0</v>
      </c>
      <c r="N118" s="161">
        <v>0</v>
      </c>
      <c r="O118" s="161">
        <f>ROUND(E118*N118,2)</f>
        <v>0</v>
      </c>
      <c r="P118" s="161">
        <v>0</v>
      </c>
      <c r="Q118" s="161">
        <f>ROUND(E118*P118,2)</f>
        <v>0</v>
      </c>
      <c r="R118" s="161"/>
      <c r="S118" s="161" t="s">
        <v>120</v>
      </c>
      <c r="T118" s="161" t="s">
        <v>160</v>
      </c>
      <c r="U118" s="161">
        <v>0</v>
      </c>
      <c r="V118" s="161">
        <f>ROUND(E118*U118,2)</f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289</v>
      </c>
      <c r="C119" s="189" t="s">
        <v>290</v>
      </c>
      <c r="D119" s="180" t="s">
        <v>287</v>
      </c>
      <c r="E119" s="181">
        <v>1</v>
      </c>
      <c r="F119" s="182"/>
      <c r="G119" s="183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15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1"/>
      <c r="S119" s="161" t="s">
        <v>159</v>
      </c>
      <c r="T119" s="161" t="s">
        <v>160</v>
      </c>
      <c r="U119" s="161">
        <v>0</v>
      </c>
      <c r="V119" s="161">
        <f>ROUND(E119*U119,2)</f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2">
        <v>77</v>
      </c>
      <c r="B120" s="173" t="s">
        <v>291</v>
      </c>
      <c r="C120" s="187" t="s">
        <v>292</v>
      </c>
      <c r="D120" s="174" t="s">
        <v>287</v>
      </c>
      <c r="E120" s="175">
        <v>1</v>
      </c>
      <c r="F120" s="176"/>
      <c r="G120" s="177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159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AE121">
        <v>15</v>
      </c>
      <c r="AF121">
        <v>21</v>
      </c>
    </row>
    <row r="122" spans="1:60" x14ac:dyDescent="0.2">
      <c r="A122" s="154"/>
      <c r="B122" s="155" t="s">
        <v>31</v>
      </c>
      <c r="C122" s="192"/>
      <c r="D122" s="156"/>
      <c r="E122" s="157"/>
      <c r="F122" s="157"/>
      <c r="G122" s="185">
        <f>G8+G21+G24+G26+G38+G40+G44+G51+G63+G65+G84+G86+G95+G104+G108+G110+G117</f>
        <v>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f>SUMIF(L7:L120,AE121,G7:G120)</f>
        <v>0</v>
      </c>
      <c r="AF122">
        <f>SUMIF(L7:L120,AF121,G7:G120)</f>
        <v>0</v>
      </c>
      <c r="AG122" t="s">
        <v>293</v>
      </c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261" t="s">
        <v>294</v>
      </c>
      <c r="B125" s="261"/>
      <c r="C125" s="262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42"/>
      <c r="B126" s="243"/>
      <c r="C126" s="244"/>
      <c r="D126" s="243"/>
      <c r="E126" s="243"/>
      <c r="F126" s="243"/>
      <c r="G126" s="24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G126" t="s">
        <v>295</v>
      </c>
    </row>
    <row r="127" spans="1:60" x14ac:dyDescent="0.2">
      <c r="A127" s="246"/>
      <c r="B127" s="247"/>
      <c r="C127" s="248"/>
      <c r="D127" s="247"/>
      <c r="E127" s="247"/>
      <c r="F127" s="247"/>
      <c r="G127" s="24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6"/>
      <c r="B128" s="247"/>
      <c r="C128" s="248"/>
      <c r="D128" s="247"/>
      <c r="E128" s="247"/>
      <c r="F128" s="247"/>
      <c r="G128" s="24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50"/>
      <c r="B130" s="251"/>
      <c r="C130" s="252"/>
      <c r="D130" s="251"/>
      <c r="E130" s="251"/>
      <c r="F130" s="251"/>
      <c r="G130" s="253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5"/>
      <c r="B131" s="6"/>
      <c r="C131" s="191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C132" s="193"/>
      <c r="D132" s="142"/>
      <c r="AG132" t="s">
        <v>296</v>
      </c>
    </row>
    <row r="133" spans="1:33" x14ac:dyDescent="0.2">
      <c r="D133" s="142"/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</sheetData>
  <mergeCells count="6">
    <mergeCell ref="A126:G130"/>
    <mergeCell ref="A1:G1"/>
    <mergeCell ref="C2:G2"/>
    <mergeCell ref="C3:G3"/>
    <mergeCell ref="C4:G4"/>
    <mergeCell ref="A125:C1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w0133ruc</cp:lastModifiedBy>
  <cp:lastPrinted>2019-07-01T14:54:00Z</cp:lastPrinted>
  <dcterms:created xsi:type="dcterms:W3CDTF">2009-04-08T07:15:50Z</dcterms:created>
  <dcterms:modified xsi:type="dcterms:W3CDTF">2019-07-03T11:04:10Z</dcterms:modified>
</cp:coreProperties>
</file>