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3 - Bytová jednotka č.3" sheetId="2" r:id="rId2"/>
    <sheet name="Pokyny pro vyplnění" sheetId="3" r:id="rId3"/>
  </sheets>
  <definedNames>
    <definedName name="_xlnm._FilterDatabase" localSheetId="1" hidden="1">'3 - Bytová jednotka č.3'!$C$101:$K$424</definedName>
    <definedName name="_xlnm.Print_Area" localSheetId="1">'3 - Bytová jednotka č.3'!$C$4:$J$36,'3 - Bytová jednotka č.3'!$C$42:$J$83,'3 - Bytová jednotka č.3'!$C$89:$K$424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'3 - Bytová jednotka č.3'!$101:$101</definedName>
  </definedNames>
  <calcPr calcId="162913"/>
</workbook>
</file>

<file path=xl/sharedStrings.xml><?xml version="1.0" encoding="utf-8"?>
<sst xmlns="http://schemas.openxmlformats.org/spreadsheetml/2006/main" count="4585" uniqueCount="1117">
  <si>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</si>
  <si>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</si>
  <si>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</si>
  <si>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</si>
  <si>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</si>
  <si>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</si>
  <si>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</si>
  <si>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</si>
  <si>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</si>
  <si>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</si>
  <si>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</si>
  <si>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</si>
  <si>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</si>
  <si>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</si>
  <si>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</si>
  <si>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</si>
  <si>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</si>
  <si>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</si>
  <si>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</si>
  <si>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</si>
  <si>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</si>
  <si>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</si>
  <si>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</si>
  <si>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</si>
  <si>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</si>
  <si>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</si>
  <si>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</si>
  <si>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</si>
  <si>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</si>
  <si>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</si>
  <si>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</si>
  <si>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</si>
  <si>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</si>
  <si>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</si>
  <si>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</si>
  <si>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</si>
  <si>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</si>
  <si>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</si>
  <si>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</si>
  <si>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</si>
  <si>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</si>
  <si>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</si>
  <si>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</si>
  <si>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</si>
  <si>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</si>
  <si>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</si>
  <si>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</si>
  <si>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</si>
  <si>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</si>
  <si>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</si>
  <si>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</si>
  <si>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</si>
  <si>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</si>
  <si>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</si>
  <si>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</si>
  <si>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</si>
  <si>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</si>
  <si>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</si>
  <si>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</si>
  <si>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</si>
  <si>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</si>
  <si>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</si>
  <si>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</si>
  <si>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</si>
  <si>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</si>
  <si>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</si>
  <si>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</si>
  <si>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</si>
  <si>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</si>
  <si>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</si>
  <si>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</si>
  <si>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</si>
  <si>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</si>
  <si>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</si>
  <si>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</si>
  <si>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</si>
  <si>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</si>
  <si>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</si>
  <si>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</si>
  <si>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</si>
  <si>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</si>
  <si>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{f2d11f13-6b8e-4287-b32f-3874777e20e2}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</si>
  <si>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</si>
  <si>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</si>
  <si>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</si>
  <si>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</si>
  <si>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</si>
  <si>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</si>
  <si>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</si>
  <si>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3 - Bytová jednotka č.3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</si>
  <si>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</si>
  <si>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</si>
  <si>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</si>
  <si>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</si>
  <si>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</si>
  <si>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</si>
  <si>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</si>
  <si>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</si>
  <si>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</si>
  <si>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</si>
  <si>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</si>
  <si>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</si>
  <si>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</si>
  <si>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</si>
  <si>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</si>
  <si>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</si>
  <si>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</si>
  <si>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</si>
  <si>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</si>
  <si>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</si>
  <si>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</si>
  <si>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</si>
  <si>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</si>
  <si>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</si>
  <si>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</si>
  <si>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</si>
  <si>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</si>
  <si>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</si>
  <si>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</si>
  <si>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</si>
  <si>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</si>
  <si>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</si>
  <si>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</si>
  <si>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</si>
  <si>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</si>
  <si>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</si>
  <si>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</si>
  <si>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</si>
  <si>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</si>
  <si>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</si>
  <si>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</si>
  <si>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</si>
  <si>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</si>
  <si>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</si>
  <si>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</si>
  <si>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</si>
  <si>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</si>
  <si>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</si>
  <si>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</si>
  <si>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</si>
  <si>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</si>
  <si>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</si>
  <si>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</si>
  <si>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</si>
  <si>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</si>
  <si>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</si>
  <si>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607278720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</si>
  <si>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</si>
  <si>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</si>
  <si>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</si>
  <si>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</si>
  <si>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</si>
  <si>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</si>
  <si>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-1491295416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</si>
  <si>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</si>
  <si>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</si>
  <si>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</si>
  <si>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</si>
  <si>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</si>
  <si>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-205188942</t>
  </si>
  <si>
    <t>611311131</t>
  </si>
  <si>
    <t>Potažení vnitřních ploch štukem tloušťky do 3 mm vodorovných konstrukcí stropů rovných</t>
  </si>
  <si>
    <t>1223760620</t>
  </si>
  <si>
    <t>5</t>
  </si>
  <si>
    <t>611321111</t>
  </si>
  <si>
    <t>Omítka vápenocementová vnitřních ploch  nanášená ručně jednovrstvá, tloušťky do 10 mm hrubá zatřená vodorovných konstrukcí stropů rovných</t>
  </si>
  <si>
    <t>-1491825910</t>
  </si>
  <si>
    <t>612131121</t>
  </si>
  <si>
    <t>Podkladní a spojovací vrstva vnitřních omítaných ploch  penetrace akrylát-silikonová nanášená ručně stěn</t>
  </si>
  <si>
    <t>249076758</t>
  </si>
  <si>
    <t>7</t>
  </si>
  <si>
    <t>612142001</t>
  </si>
  <si>
    <t>Potažení vnitřních ploch pletivem  v ploše nebo pruzích, na plném podkladu sklovláknitým vtlačením do tmelu stěn</t>
  </si>
  <si>
    <t>950497901</t>
  </si>
  <si>
    <t>8</t>
  </si>
  <si>
    <t>612311131</t>
  </si>
  <si>
    <t>Potažení vnitřních ploch štukem tloušťky do 3 mm svislých konstrukcí stěn</t>
  </si>
  <si>
    <t>-557659492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</si>
  <si>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</si>
  <si>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</si>
  <si>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</si>
  <si>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</si>
  <si>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</si>
  <si>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1724703568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</si>
  <si>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</si>
  <si>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</si>
  <si>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</si>
  <si>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</si>
  <si>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-1795848777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</si>
  <si>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</si>
  <si>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</si>
  <si>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</si>
  <si>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</si>
  <si>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1435374237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</si>
  <si>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</si>
  <si>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</si>
  <si>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</si>
  <si>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</si>
  <si>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</si>
  <si>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-631029952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</si>
  <si>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</si>
  <si>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</si>
  <si>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</si>
  <si>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</si>
  <si>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</si>
  <si>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</si>
  <si>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1055340955</t>
  </si>
  <si>
    <t>14</t>
  </si>
  <si>
    <t>M</t>
  </si>
  <si>
    <t>55331521</t>
  </si>
  <si>
    <t>zárubeň ocelová pro sádrokarton 100 700 L/P</t>
  </si>
  <si>
    <t>-81155460</t>
  </si>
  <si>
    <t>Ostatní konstrukce a práce, bourání</t>
  </si>
  <si>
    <t>784111001</t>
  </si>
  <si>
    <t>Oprášení (ometení) podkladu v místnostech výšky do 3,80 m</t>
  </si>
  <si>
    <t>16</t>
  </si>
  <si>
    <t>-993634740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</si>
  <si>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</si>
  <si>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</si>
  <si>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</si>
  <si>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</si>
  <si>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</si>
  <si>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1387664473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</si>
  <si>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</si>
  <si>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</si>
  <si>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</si>
  <si>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</si>
  <si>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</si>
  <si>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</si>
  <si>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1100365202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</si>
  <si>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</si>
  <si>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</si>
  <si>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</si>
  <si>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</si>
  <si>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</si>
  <si>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-2088498493</t>
  </si>
  <si>
    <t>(2,565*2+1,895*2+3+0,895)*2,6</t>
  </si>
  <si>
    <t>19</t>
  </si>
  <si>
    <t>965046111</t>
  </si>
  <si>
    <t>Broušení stávajících betonových podlah úběr do 3 mm</t>
  </si>
  <si>
    <t>-2124463630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</si>
  <si>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</si>
  <si>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</si>
  <si>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</si>
  <si>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</si>
  <si>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</si>
  <si>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</si>
  <si>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</si>
  <si>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</si>
  <si>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1465290792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</si>
  <si>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</si>
  <si>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</si>
  <si>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439431067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</si>
  <si>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</si>
  <si>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</si>
  <si>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</si>
  <si>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</si>
  <si>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1666102498</t>
  </si>
  <si>
    <t>23</t>
  </si>
  <si>
    <t>997013509</t>
  </si>
  <si>
    <t>Odvoz suti a vybouraných hmot na skládku nebo meziskládku  se složením, na vzdálenost Příplatek k ceně za každý další i započatý 1 km přes 1 km</t>
  </si>
  <si>
    <t>-170763746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</si>
  <si>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</si>
  <si>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</si>
  <si>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</si>
  <si>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</si>
  <si>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-963392816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</si>
  <si>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</si>
  <si>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</si>
  <si>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</si>
  <si>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</si>
  <si>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</si>
  <si>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152456676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</si>
  <si>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</si>
  <si>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</si>
  <si>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</si>
  <si>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-286104549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</si>
  <si>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</si>
  <si>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</si>
  <si>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</si>
  <si>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1001931098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</si>
  <si>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</si>
  <si>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</si>
  <si>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</si>
  <si>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</si>
  <si>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</si>
  <si>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</si>
  <si>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</si>
  <si>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-198893589</t>
  </si>
  <si>
    <t>1,87*1,535</t>
  </si>
  <si>
    <t>29</t>
  </si>
  <si>
    <t>711192201</t>
  </si>
  <si>
    <t>Provedení izolace proti zemní vlhkosti hydroizolační stěrkou na ploše svislé S dvouvrstvá na betonu</t>
  </si>
  <si>
    <t>-1653683539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</si>
  <si>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</si>
  <si>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</si>
  <si>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</si>
  <si>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</si>
  <si>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</si>
  <si>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</si>
  <si>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</si>
  <si>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</si>
  <si>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</si>
  <si>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</si>
  <si>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-1097677345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</si>
  <si>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</si>
  <si>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</si>
  <si>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</si>
  <si>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</si>
  <si>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</si>
  <si>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45306653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</si>
  <si>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</si>
  <si>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</si>
  <si>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</si>
  <si>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</si>
  <si>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-1213630262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</si>
  <si>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</si>
  <si>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</si>
  <si>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</si>
  <si>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</si>
  <si>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</si>
  <si>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</si>
  <si>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</si>
  <si>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</si>
  <si>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-1971142621</t>
  </si>
  <si>
    <t>34</t>
  </si>
  <si>
    <t>28355020</t>
  </si>
  <si>
    <t>páska pružná těsnící š 80mm</t>
  </si>
  <si>
    <t>182427736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</si>
  <si>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</si>
  <si>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</si>
  <si>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</si>
  <si>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</si>
  <si>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743149814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</si>
  <si>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</si>
  <si>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</si>
  <si>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</si>
  <si>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1915662064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</si>
  <si>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</si>
  <si>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</si>
  <si>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</si>
  <si>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</si>
  <si>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</si>
  <si>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-637299146</t>
  </si>
  <si>
    <t>38</t>
  </si>
  <si>
    <t>721173706</t>
  </si>
  <si>
    <t>Potrubí z plastových trub polyetylenové svařované odpadní (svislé) DN 100</t>
  </si>
  <si>
    <t>-1383315133</t>
  </si>
  <si>
    <t>39</t>
  </si>
  <si>
    <t>721173722</t>
  </si>
  <si>
    <t>Potrubí z plastových trub polyetylenové svařované připojovací DN 40</t>
  </si>
  <si>
    <t>1729269711</t>
  </si>
  <si>
    <t>40</t>
  </si>
  <si>
    <t>721173724</t>
  </si>
  <si>
    <t>Potrubí z plastových trub polyetylenové svařované připojovací DN 70</t>
  </si>
  <si>
    <t>1167116962</t>
  </si>
  <si>
    <t>41</t>
  </si>
  <si>
    <t>721220801</t>
  </si>
  <si>
    <t>Demontáž zápachových uzávěrek  do DN 70</t>
  </si>
  <si>
    <t>-1248119976</t>
  </si>
  <si>
    <t>vana,umyvadlo,pračka:</t>
  </si>
  <si>
    <t>42</t>
  </si>
  <si>
    <t>721290111</t>
  </si>
  <si>
    <t>Zkouška těsnosti kanalizace  v objektech vodou do DN 125</t>
  </si>
  <si>
    <t>2048698330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</si>
  <si>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</si>
  <si>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</si>
  <si>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</si>
  <si>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-1408726174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</si>
  <si>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</si>
  <si>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</si>
  <si>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</si>
  <si>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-1381040781</t>
  </si>
  <si>
    <t>722</t>
  </si>
  <si>
    <t>Zdravotechnika - vnitřní vodovod</t>
  </si>
  <si>
    <t>45</t>
  </si>
  <si>
    <t>722170801</t>
  </si>
  <si>
    <t>Demontáž rozvodů vody z plastů  do Ø 25 mm</t>
  </si>
  <si>
    <t>408640953</t>
  </si>
  <si>
    <t>46</t>
  </si>
  <si>
    <t>722176113</t>
  </si>
  <si>
    <t>Montáž potrubí z plastových trub  svařovaných polyfuzně D přes 20 do 25 mm</t>
  </si>
  <si>
    <t>113425772</t>
  </si>
  <si>
    <t>47</t>
  </si>
  <si>
    <t>28615150</t>
  </si>
  <si>
    <t>trubka vodovodní tlaková PPR řada PN 20 D 16mm dl 4m</t>
  </si>
  <si>
    <t>-132877730</t>
  </si>
  <si>
    <t>48</t>
  </si>
  <si>
    <t>28615152</t>
  </si>
  <si>
    <t>trubka vodovodní tlaková PPR řada PN 20 D 20mm dl 4m</t>
  </si>
  <si>
    <t>-563424627</t>
  </si>
  <si>
    <t>49</t>
  </si>
  <si>
    <t>28615153</t>
  </si>
  <si>
    <t>trubka vodovodní tlaková PPR řada PN 20 D 25mm dl 4m</t>
  </si>
  <si>
    <t>822893164</t>
  </si>
  <si>
    <t>722179191</t>
  </si>
  <si>
    <t>Příplatek k ceně rozvody vody z plastů  za práce malého rozsahu na zakázce do 20 m rozvodu</t>
  </si>
  <si>
    <t>soubor</t>
  </si>
  <si>
    <t>-1168306118</t>
  </si>
  <si>
    <t>51</t>
  </si>
  <si>
    <t>722179192</t>
  </si>
  <si>
    <t>Příplatek k ceně rozvody vody z plastů  za práce malého rozsahu na zakázce při průměru trubek do 32 mm, do 15 svarů</t>
  </si>
  <si>
    <t>1911886350</t>
  </si>
  <si>
    <t>52</t>
  </si>
  <si>
    <t>722290215</t>
  </si>
  <si>
    <t>Zkoušky, proplach a desinfekce vodovodního potrubí  zkoušky těsnosti vodovodního potrubí hrdlového nebo přírubového do DN 100</t>
  </si>
  <si>
    <t>-1732849372</t>
  </si>
  <si>
    <t>53</t>
  </si>
  <si>
    <t>722290234</t>
  </si>
  <si>
    <t>Zkoušky, proplach a desinfekce vodovodního potrubí  proplach a desinfekce vodovodního potrubí do DN 80</t>
  </si>
  <si>
    <t>2108512854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</si>
  <si>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</si>
  <si>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</si>
  <si>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</si>
  <si>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1880551867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</si>
  <si>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</si>
  <si>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</si>
  <si>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</si>
  <si>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1121924823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</si>
  <si>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</si>
  <si>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</si>
  <si>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</si>
  <si>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</si>
  <si>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</si>
  <si>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-1308291094</t>
  </si>
  <si>
    <t>57</t>
  </si>
  <si>
    <t>723150402</t>
  </si>
  <si>
    <t>Potrubí z ocelových trubek hladkých  chráničky z ušlechtilé oceli spojované lisováním DN 15</t>
  </si>
  <si>
    <t>-2016137937</t>
  </si>
  <si>
    <t>chránička:</t>
  </si>
  <si>
    <t>58</t>
  </si>
  <si>
    <t>723181002</t>
  </si>
  <si>
    <t>Potrubí z měděných trubek měkkých, spojovaných lisováním DN 15</t>
  </si>
  <si>
    <t>393289928</t>
  </si>
  <si>
    <t>59</t>
  </si>
  <si>
    <t>723190105</t>
  </si>
  <si>
    <t>Přípojky plynovodní ke spotřebičům z hadic nerezových vnitřní závit G 1/2 FF, délky 100 cm</t>
  </si>
  <si>
    <t>1020965308</t>
  </si>
  <si>
    <t>60</t>
  </si>
  <si>
    <t>723190901</t>
  </si>
  <si>
    <t>Opravy plynovodního potrubí  uzavření nebo otevření potrubí</t>
  </si>
  <si>
    <t>-944537060</t>
  </si>
  <si>
    <t>61</t>
  </si>
  <si>
    <t>723190907</t>
  </si>
  <si>
    <t>Opravy plynovodního potrubí  odvzdušnění a napuštění potrubí</t>
  </si>
  <si>
    <t>1781665353</t>
  </si>
  <si>
    <t>62</t>
  </si>
  <si>
    <t>723190909</t>
  </si>
  <si>
    <t>Opravy plynovodního potrubí  neúřední zkouška těsnosti dosavadního potrubí</t>
  </si>
  <si>
    <t>1345643849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</si>
  <si>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</si>
  <si>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</si>
  <si>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</si>
  <si>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712928090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</si>
  <si>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</si>
  <si>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</si>
  <si>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</si>
  <si>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-1692362188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</si>
  <si>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</si>
  <si>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</si>
  <si>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</si>
  <si>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</si>
  <si>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</si>
  <si>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-1090429764</t>
  </si>
  <si>
    <t>66</t>
  </si>
  <si>
    <t>725112001</t>
  </si>
  <si>
    <t>Zařízení záchodů klozety keramické standardní samostatně stojící s hlubokým splachováním odpad vodorovný</t>
  </si>
  <si>
    <t>-533063705</t>
  </si>
  <si>
    <t>67</t>
  </si>
  <si>
    <t>725210821</t>
  </si>
  <si>
    <t>Demontáž umyvadel  bez výtokových armatur umyvadel</t>
  </si>
  <si>
    <t>1924563503</t>
  </si>
  <si>
    <t>68</t>
  </si>
  <si>
    <t>725211602</t>
  </si>
  <si>
    <t>Umyvadla keramická bez výtokových armatur se zápachovou uzávěrkou připevněná na stěnu šrouby bílá bez sloupu nebo krytu na sifon 550 mm</t>
  </si>
  <si>
    <t>-1854523631</t>
  </si>
  <si>
    <t>69</t>
  </si>
  <si>
    <t>725220841</t>
  </si>
  <si>
    <t>Demontáž van  ocelových rohových</t>
  </si>
  <si>
    <t>-1483424397</t>
  </si>
  <si>
    <t>70</t>
  </si>
  <si>
    <t>725222116</t>
  </si>
  <si>
    <t>Vany bez výtokových armatur akrylátové se zápachovou uzávěrkou klasické 1700x700 mm</t>
  </si>
  <si>
    <t>-630301261</t>
  </si>
  <si>
    <t>71</t>
  </si>
  <si>
    <t>725810811</t>
  </si>
  <si>
    <t>Demontáž výtokových ventilů  nástěnných</t>
  </si>
  <si>
    <t>601432280</t>
  </si>
  <si>
    <t>72</t>
  </si>
  <si>
    <t>725811115</t>
  </si>
  <si>
    <t>Ventily nástěnné s pevným výtokem G 1/2 x 80 mm</t>
  </si>
  <si>
    <t>-1215299333</t>
  </si>
  <si>
    <t>73</t>
  </si>
  <si>
    <t>725820801</t>
  </si>
  <si>
    <t>Demontáž baterií  nástěnných do G 3/4</t>
  </si>
  <si>
    <t>-938517324</t>
  </si>
  <si>
    <t>74</t>
  </si>
  <si>
    <t>725822611</t>
  </si>
  <si>
    <t>Baterie umyvadlové stojánkové pákové bez výpusti</t>
  </si>
  <si>
    <t>-1412656738</t>
  </si>
  <si>
    <t>75</t>
  </si>
  <si>
    <t>725831313</t>
  </si>
  <si>
    <t>Baterie vanové nástěnné pákové s příslušenstvím a pohyblivým držákem</t>
  </si>
  <si>
    <t>-466786737</t>
  </si>
  <si>
    <t>76</t>
  </si>
  <si>
    <t>725865501</t>
  </si>
  <si>
    <t>Zápachové uzávěrky zařizovacích předmětů odpadní soupravy se zápachovou uzávěrkou DN 40/50</t>
  </si>
  <si>
    <t>-1966108693</t>
  </si>
  <si>
    <t>77</t>
  </si>
  <si>
    <t>725869101</t>
  </si>
  <si>
    <t>Zápachové uzávěrky zařizovacích předmětů montáž zápachových uzávěrek umyvadlových do DN 40</t>
  </si>
  <si>
    <t>-1967074512</t>
  </si>
  <si>
    <t>78</t>
  </si>
  <si>
    <t>55161837</t>
  </si>
  <si>
    <t>uzávěrka zápachová pro pračku a myčku nástěnná PP-bílá DN 40</t>
  </si>
  <si>
    <t>1399360819</t>
  </si>
  <si>
    <t>79</t>
  </si>
  <si>
    <t>ZUU</t>
  </si>
  <si>
    <t>Zápachová uzávěra - sifon pro umyvadla, provedení chrom</t>
  </si>
  <si>
    <t>2065361939</t>
  </si>
  <si>
    <t>80</t>
  </si>
  <si>
    <t>725980123</t>
  </si>
  <si>
    <t>Dvířka  30/30</t>
  </si>
  <si>
    <t>919046032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</si>
  <si>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</si>
  <si>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</si>
  <si>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</si>
  <si>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1459697447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</si>
  <si>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</si>
  <si>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</si>
  <si>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</si>
  <si>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650087887</t>
  </si>
  <si>
    <t>83</t>
  </si>
  <si>
    <t>OIM</t>
  </si>
  <si>
    <t>Ostatní instalační materiál nutný pro dopojení zařizovacích předmětů (pancéřové hadičky, těsnění atd...)</t>
  </si>
  <si>
    <t>kpl</t>
  </si>
  <si>
    <t>-880964776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</si>
  <si>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</si>
  <si>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</si>
  <si>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</si>
  <si>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</si>
  <si>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</si>
  <si>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1439372755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</si>
  <si>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</si>
  <si>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</si>
  <si>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</si>
  <si>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-1387536754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</si>
  <si>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</si>
  <si>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</si>
  <si>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</si>
  <si>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-468416153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</si>
  <si>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</si>
  <si>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</si>
  <si>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</si>
  <si>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</si>
  <si>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</si>
  <si>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-559862867</t>
  </si>
  <si>
    <t>88</t>
  </si>
  <si>
    <t>54111971</t>
  </si>
  <si>
    <t>sporák plynový</t>
  </si>
  <si>
    <t>-951542354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</si>
  <si>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</si>
  <si>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</si>
  <si>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</si>
  <si>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407859157</t>
  </si>
  <si>
    <t>90</t>
  </si>
  <si>
    <t>34571515</t>
  </si>
  <si>
    <t>krabice přístrojová instalační 400 V, 142x71x45mm do dutých stěn</t>
  </si>
  <si>
    <t>-1611365502</t>
  </si>
  <si>
    <t>91</t>
  </si>
  <si>
    <t>741120001</t>
  </si>
  <si>
    <t>Montáž vodičů izolovaných měděných bez ukončení uložených pod omítku plných a laněných (CY), průřezu žíly 0,35 až 6 mm2</t>
  </si>
  <si>
    <t>1543708468</t>
  </si>
  <si>
    <t>92</t>
  </si>
  <si>
    <t>34111036</t>
  </si>
  <si>
    <t>kabel silový s Cu jádrem 1 kV 3x2,5mm2</t>
  </si>
  <si>
    <t>-2031819438</t>
  </si>
  <si>
    <t>93</t>
  </si>
  <si>
    <t>34111018</t>
  </si>
  <si>
    <t>kabel silový s Cu jádrem 1 kV 2x6mm2</t>
  </si>
  <si>
    <t>-366682758</t>
  </si>
  <si>
    <t>94</t>
  </si>
  <si>
    <t>741210001</t>
  </si>
  <si>
    <t>Montáž rozvodnic oceloplechových nebo plastových bez zapojení vodičů běžných, hmotnosti do 20 kg</t>
  </si>
  <si>
    <t>1847642617</t>
  </si>
  <si>
    <t>95</t>
  </si>
  <si>
    <t>35713850</t>
  </si>
  <si>
    <t>rozvodnice elektroměrové s jedním 1 fázovým místem bez požární úpravy</t>
  </si>
  <si>
    <t>23304779</t>
  </si>
  <si>
    <t>96</t>
  </si>
  <si>
    <t>741310001</t>
  </si>
  <si>
    <t>Montáž spínačů jedno nebo dvoupólových nástěnných se zapojením vodičů, pro prostředí normální vypínačů, řazení 1-jednopólových</t>
  </si>
  <si>
    <t>-86933726</t>
  </si>
  <si>
    <t>97</t>
  </si>
  <si>
    <t>34535799</t>
  </si>
  <si>
    <t>ovladač zapínací tlačítkový 10A 3553-80289 velkoplošný</t>
  </si>
  <si>
    <t>-443331146</t>
  </si>
  <si>
    <t>98</t>
  </si>
  <si>
    <t>741313001</t>
  </si>
  <si>
    <t>Montáž zásuvek domovních se zapojením vodičů bezšroubové připojení polozapuštěných nebo zapuštěných 10/16 A, provedení 2P + PE</t>
  </si>
  <si>
    <t>-1692471679</t>
  </si>
  <si>
    <t>99</t>
  </si>
  <si>
    <t>35811077</t>
  </si>
  <si>
    <t>zásuvka nepropustná nástěnná 16A 220 V 3pólová</t>
  </si>
  <si>
    <t>-1062487370</t>
  </si>
  <si>
    <t>100</t>
  </si>
  <si>
    <t>741370002</t>
  </si>
  <si>
    <t>Montáž svítidel žárovkových se zapojením vodičů bytových nebo společenských místností stropních přisazených 1 zdroj se sklem</t>
  </si>
  <si>
    <t>1795522294</t>
  </si>
  <si>
    <t>101</t>
  </si>
  <si>
    <t>34821275</t>
  </si>
  <si>
    <t>svítidlo bytové žárovkové IP 42, max. 60 W E27</t>
  </si>
  <si>
    <t>-607016818</t>
  </si>
  <si>
    <t>102</t>
  </si>
  <si>
    <t>34111030</t>
  </si>
  <si>
    <t>kabel silový s Cu jádrem 1 kV 3x1,5mm2</t>
  </si>
  <si>
    <t>-1584758521</t>
  </si>
  <si>
    <t>103</t>
  </si>
  <si>
    <t>741810001</t>
  </si>
  <si>
    <t>Zkoušky a prohlídky elektrických rozvodů a zařízení celková prohlídka a vyhotovení revizní zprávy pro objem montážních prací do 100 tis. Kč</t>
  </si>
  <si>
    <t>2128638496</t>
  </si>
  <si>
    <t>104</t>
  </si>
  <si>
    <t>998741103</t>
  </si>
  <si>
    <t>Přesun hmot pro silnoproud stanovený z hmotnosti přesunovaného materiálu vodorovná dopravní vzdálenost do 50 m v objektech výšky přes 12 do 24 m</t>
  </si>
  <si>
    <t>160042469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</si>
  <si>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</si>
  <si>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</si>
  <si>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</si>
  <si>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1113813369</t>
  </si>
  <si>
    <t>106</t>
  </si>
  <si>
    <t>34823735</t>
  </si>
  <si>
    <t>svítidlo zářivkové interiérové s kompenzací, barva bílá, 18W, délka 974 mm</t>
  </si>
  <si>
    <t>412732824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</si>
  <si>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</si>
  <si>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</si>
  <si>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</si>
  <si>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</si>
  <si>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</si>
  <si>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-1656455516</t>
  </si>
  <si>
    <t>108</t>
  </si>
  <si>
    <t>V</t>
  </si>
  <si>
    <t>Axiální ventilátor max. 20x20cm, pr. 125 mm</t>
  </si>
  <si>
    <t>-991549083</t>
  </si>
  <si>
    <t>109</t>
  </si>
  <si>
    <t>751111811</t>
  </si>
  <si>
    <t>Demontáž ventilátoru axiálního nízkotlakého kruhové potrubí, průměru do 200 mm</t>
  </si>
  <si>
    <t>1882996456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</si>
  <si>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</si>
  <si>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</si>
  <si>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</si>
  <si>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1081284240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</si>
  <si>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</si>
  <si>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</si>
  <si>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</si>
  <si>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100888954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</si>
  <si>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</si>
  <si>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</si>
  <si>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</si>
  <si>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</si>
  <si>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</si>
  <si>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-545781283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</si>
  <si>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</si>
  <si>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</si>
  <si>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</si>
  <si>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</si>
  <si>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</si>
  <si>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</si>
  <si>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-1946494938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</si>
  <si>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</si>
  <si>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</si>
  <si>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</si>
  <si>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</si>
  <si>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</si>
  <si>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</si>
  <si>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</si>
  <si>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1981521625</t>
  </si>
  <si>
    <t>2,6*1</t>
  </si>
  <si>
    <t>115</t>
  </si>
  <si>
    <t>763111751</t>
  </si>
  <si>
    <t>Příčka ze sádrokartonových desek  Příplatek k cenám za plochu do 6 m2 jednotlivě</t>
  </si>
  <si>
    <t>1047634493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</si>
  <si>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</si>
  <si>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</si>
  <si>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</si>
  <si>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-532476268</t>
  </si>
  <si>
    <t>117</t>
  </si>
  <si>
    <t>763111771</t>
  </si>
  <si>
    <t>Příčka ze sádrokartonových desek  Příplatek k cenám za rovinnost kvality speciální tmelení kvality Q3</t>
  </si>
  <si>
    <t>-192000949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</si>
  <si>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</si>
  <si>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</si>
  <si>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</si>
  <si>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</si>
  <si>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-32912696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</si>
  <si>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</si>
  <si>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</si>
  <si>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</si>
  <si>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341122063</t>
  </si>
  <si>
    <t>120</t>
  </si>
  <si>
    <t>VS</t>
  </si>
  <si>
    <t>Příplatek za použití vysokopevnostního sádrokartonu tvrzeného v místě zavěšení kuchyňské linky</t>
  </si>
  <si>
    <t>-1765057057</t>
  </si>
  <si>
    <t>766</t>
  </si>
  <si>
    <t>Konstrukce truhlářské</t>
  </si>
  <si>
    <t>121</t>
  </si>
  <si>
    <t>766421812</t>
  </si>
  <si>
    <t>Demontáž obložení podhledů  panely, plochy přes 1,5 m2</t>
  </si>
  <si>
    <t>502547593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</si>
  <si>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</si>
  <si>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</si>
  <si>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</si>
  <si>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</si>
  <si>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</si>
  <si>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48413909</t>
  </si>
  <si>
    <t>123</t>
  </si>
  <si>
    <t>61162854</t>
  </si>
  <si>
    <t>dveře vnitřní foliované plné 1křídlové 70x197 cm</t>
  </si>
  <si>
    <t>-47673735</t>
  </si>
  <si>
    <t>124</t>
  </si>
  <si>
    <t>54914610</t>
  </si>
  <si>
    <t>kování vrchní dveřní klika včetně rozet a montážního materiálu R BB nerez PK</t>
  </si>
  <si>
    <t>-2014789494</t>
  </si>
  <si>
    <t>125</t>
  </si>
  <si>
    <t>766660722</t>
  </si>
  <si>
    <t>Montáž dveřních doplňků dveřního kování zámku</t>
  </si>
  <si>
    <t>664015588</t>
  </si>
  <si>
    <t>126</t>
  </si>
  <si>
    <t>54925015</t>
  </si>
  <si>
    <t>zámek stavební zadlabací dozický 02-03 L Zn</t>
  </si>
  <si>
    <t>-969552874</t>
  </si>
  <si>
    <t>127</t>
  </si>
  <si>
    <t>766695212</t>
  </si>
  <si>
    <t>Montáž ostatních truhlářských konstrukcí  prahů dveří jednokřídlových, šířky do 100 mm</t>
  </si>
  <si>
    <t>-1587619784</t>
  </si>
  <si>
    <t>128</t>
  </si>
  <si>
    <t>61187416</t>
  </si>
  <si>
    <t>práh dveřní dřevěný bukový tl 2cm dl 92cm š 10cm</t>
  </si>
  <si>
    <t>-701470627</t>
  </si>
  <si>
    <t>129</t>
  </si>
  <si>
    <t>766812840</t>
  </si>
  <si>
    <t>Demontáž kuchyňských linek  dřevěných nebo kovových včetně skříněk uchycených na stěně, délky přes 1800 do 2100 mm</t>
  </si>
  <si>
    <t>1687657605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</si>
  <si>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</si>
  <si>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</si>
  <si>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</si>
  <si>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-1757132959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</si>
  <si>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</si>
  <si>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</si>
  <si>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</si>
  <si>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678447238</t>
  </si>
  <si>
    <t>132</t>
  </si>
  <si>
    <t>DV</t>
  </si>
  <si>
    <t>Dodávka a osazení laminátových dvířek za wc vč. úchytek a začištění</t>
  </si>
  <si>
    <t>914781776</t>
  </si>
  <si>
    <t>133</t>
  </si>
  <si>
    <t>KL</t>
  </si>
  <si>
    <t>Kuchyňská linka dle specifikace - dodávka</t>
  </si>
  <si>
    <t>-186159374</t>
  </si>
  <si>
    <t>134</t>
  </si>
  <si>
    <t>MKL</t>
  </si>
  <si>
    <t>Montáž kuchyňské linky dle specifikace</t>
  </si>
  <si>
    <t>-123455259</t>
  </si>
  <si>
    <t>135</t>
  </si>
  <si>
    <t>UP</t>
  </si>
  <si>
    <t>Dodatečná úprava dveřních prahů vzhledem k výškovým rozdílům podlah</t>
  </si>
  <si>
    <t>-2007342262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</si>
  <si>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</si>
  <si>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</si>
  <si>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</si>
  <si>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</si>
  <si>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</si>
  <si>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-1046890341</t>
  </si>
  <si>
    <t>137</t>
  </si>
  <si>
    <t>771591111</t>
  </si>
  <si>
    <t>Podlahy - ostatní práce  penetrace podkladu</t>
  </si>
  <si>
    <t>1288595393</t>
  </si>
  <si>
    <t>138</t>
  </si>
  <si>
    <t>59761408</t>
  </si>
  <si>
    <t>dlaždice keramické slinuté neglazované mrazuvzdorné barevná přes 9 do 12 ks/m2</t>
  </si>
  <si>
    <t>-421532942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</si>
  <si>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</si>
  <si>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</si>
  <si>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</si>
  <si>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</si>
  <si>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</si>
  <si>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-642184923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</si>
  <si>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</si>
  <si>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</si>
  <si>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</si>
  <si>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856976622</t>
  </si>
  <si>
    <t>776</t>
  </si>
  <si>
    <t>Podlahy povlakové</t>
  </si>
  <si>
    <t>141</t>
  </si>
  <si>
    <t>776201812</t>
  </si>
  <si>
    <t>Demontáž povlakových podlahovin lepených ručně s podložkou</t>
  </si>
  <si>
    <t>752673669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</si>
  <si>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</si>
  <si>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</si>
  <si>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</si>
  <si>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</si>
  <si>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</si>
  <si>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</si>
  <si>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</si>
  <si>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1841375457</t>
  </si>
  <si>
    <t>143</t>
  </si>
  <si>
    <t>28411003</t>
  </si>
  <si>
    <t>lišta soklová PVC 30 x 30 mm</t>
  </si>
  <si>
    <t>1527849494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</si>
  <si>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</si>
  <si>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</si>
  <si>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</si>
  <si>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</si>
  <si>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238980339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</si>
  <si>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</si>
  <si>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</si>
  <si>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</si>
  <si>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1390099752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</si>
  <si>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</si>
  <si>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</si>
  <si>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</si>
  <si>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</si>
  <si>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</si>
  <si>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-1900198296</t>
  </si>
  <si>
    <t>147</t>
  </si>
  <si>
    <t>L</t>
  </si>
  <si>
    <t>Listela - dekorovaný obklad</t>
  </si>
  <si>
    <t>-1820453952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</si>
  <si>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</si>
  <si>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</si>
  <si>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</si>
  <si>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</si>
  <si>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-676128525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</si>
  <si>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</si>
  <si>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</si>
  <si>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</si>
  <si>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</si>
  <si>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</si>
  <si>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</si>
  <si>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-217354846</t>
  </si>
  <si>
    <t>24,07*1,1</t>
  </si>
  <si>
    <t>150</t>
  </si>
  <si>
    <t>781495111</t>
  </si>
  <si>
    <t>Ostatní prvky  ostatní práce penetrace podkladu</t>
  </si>
  <si>
    <t>1402519847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</si>
  <si>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</si>
  <si>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</si>
  <si>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</si>
  <si>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981086219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</si>
  <si>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</si>
  <si>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</si>
  <si>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</si>
  <si>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319014495</t>
  </si>
  <si>
    <t>153</t>
  </si>
  <si>
    <t>Z</t>
  </si>
  <si>
    <t>Dodávka a montáž zrcadla na zeď</t>
  </si>
  <si>
    <t>575557553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</si>
  <si>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</si>
  <si>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</si>
  <si>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</si>
  <si>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</si>
  <si>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</si>
  <si>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-2044801115</t>
  </si>
  <si>
    <t>155</t>
  </si>
  <si>
    <t>783314101</t>
  </si>
  <si>
    <t>Základní nátěr zámečnických konstrukcí jednonásobný syntetický</t>
  </si>
  <si>
    <t>-26703123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</si>
  <si>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</si>
  <si>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</si>
  <si>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</si>
  <si>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</si>
  <si>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</si>
  <si>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1099397057</t>
  </si>
  <si>
    <t>784</t>
  </si>
  <si>
    <t>Dokončovací práce - malby a tapety</t>
  </si>
  <si>
    <t>157</t>
  </si>
  <si>
    <t>-126392010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</si>
  <si>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</si>
  <si>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</si>
  <si>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</si>
  <si>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</si>
  <si>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</si>
  <si>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</si>
  <si>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</si>
  <si>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</si>
  <si>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</si>
  <si>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447104160</t>
  </si>
  <si>
    <t>159</t>
  </si>
  <si>
    <t>784321001</t>
  </si>
  <si>
    <t>Malby silikátové jednonásobné, bílé v místnostech výšky do 3,80 m</t>
  </si>
  <si>
    <t>1303088312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</si>
  <si>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</si>
  <si>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</si>
  <si>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</si>
  <si>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</si>
  <si>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</si>
  <si>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</si>
  <si>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</si>
  <si>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-732275752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</si>
  <si>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</si>
  <si>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</si>
  <si>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</si>
  <si>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</si>
  <si>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</si>
  <si>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</si>
  <si>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</si>
  <si>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</si>
  <si>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</si>
  <si>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</si>
  <si>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-1615142899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</si>
  <si>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</si>
  <si>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</si>
  <si>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</si>
  <si>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</si>
  <si>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</si>
  <si>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1378072671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</si>
  <si>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</si>
  <si>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</si>
  <si>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</si>
  <si>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</si>
  <si>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2033827232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</si>
  <si>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</si>
  <si>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</si>
  <si>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</si>
  <si>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</si>
  <si>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</si>
  <si>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</si>
  <si>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</si>
  <si>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</si>
  <si>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877720043</t>
  </si>
  <si>
    <t>VRN7</t>
  </si>
  <si>
    <t>Provozní vlivy</t>
  </si>
  <si>
    <t>165</t>
  </si>
  <si>
    <t>070001000</t>
  </si>
  <si>
    <t>1305452483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</si>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</sst>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Vaňkova 1011/48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26. 8. 2019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'3 - Bytová jednotka č.3'!J27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'3 - Bytová jednotka č.3'!P102</f>
        <v>0</v>
      </c>
      <c r="AV52" s="90">
        <f>'3 - Bytová jednotka č.3'!J30</f>
        <v>0</v>
      </c>
      <c r="AW52" s="90">
        <f>'3 - Bytová jednotka č.3'!J31</f>
        <v>0</v>
      </c>
      <c r="AX52" s="90">
        <f>'3 - Bytová jednotka č.3'!J32</f>
        <v>0</v>
      </c>
      <c r="AY52" s="90">
        <f>'3 - Bytová jednotka č.3'!J33</f>
        <v>0</v>
      </c>
      <c r="AZ52" s="90">
        <f>'3 - Bytová jednotka č.3'!F30</f>
        <v>0</v>
      </c>
      <c r="BA52" s="90">
        <f>'3 - Bytová jednotka č.3'!F31</f>
        <v>0</v>
      </c>
      <c r="BB52" s="90">
        <f>'3 - Bytová jednotka č.3'!F32</f>
        <v>0</v>
      </c>
      <c r="BC52" s="90">
        <f>'3 - Bytová jednotka č.3'!F33</f>
        <v>0</v>
      </c>
      <c r="BD52" s="92">
        <f>'3 - Bytová jednotka č.3'!F34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3 - Bytová jednotka č.3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43" t="s">
        <v>83</v>
      </c>
      <c r="H1" s="343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Vaňkova 1011/48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89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Vaňkova 1011/48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3 - Bytová jednotka č.3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Vaňkova 1011/48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2" t="str">
        <f>E9</f>
        <v>3 - Bytová jednotka č.3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3.3856755999999995</v>
      </c>
      <c r="S102" s="67"/>
      <c r="T102" s="154">
        <f>T103+T170+T392+T420</f>
        <v>3.8163287000000006</v>
      </c>
      <c r="AT102" s="23" t="s">
        <v>71</v>
      </c>
      <c r="AU102" s="23" t="s">
        <v>94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77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1.76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139</v>
      </c>
      <c r="E108" s="171" t="s">
        <v>151</v>
      </c>
      <c r="F108" s="172" t="s">
        <v>152</v>
      </c>
      <c r="G108" s="173" t="s">
        <v>142</v>
      </c>
      <c r="H108" s="174">
        <v>4.505</v>
      </c>
      <c r="I108" s="175"/>
      <c r="J108" s="176">
        <f>ROUND(I108*H108,2)</f>
        <v>0</v>
      </c>
      <c r="K108" s="172" t="s">
        <v>143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144</v>
      </c>
      <c r="AT108" s="23" t="s">
        <v>139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144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77</v>
      </c>
      <c r="D112" s="170" t="s">
        <v>139</v>
      </c>
      <c r="E112" s="171" t="s">
        <v>157</v>
      </c>
      <c r="F112" s="172" t="s">
        <v>158</v>
      </c>
      <c r="G112" s="173" t="s">
        <v>142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143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144</v>
      </c>
      <c r="AT112" s="23" t="s">
        <v>139</v>
      </c>
      <c r="AU112" s="23" t="s">
        <v>145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144</v>
      </c>
      <c r="BM112" s="23" t="s">
        <v>159</v>
      </c>
    </row>
    <row r="113" spans="2:65" s="1" customFormat="1" ht="25.5" customHeight="1">
      <c r="B113" s="169"/>
      <c r="C113" s="170" t="s">
        <v>144</v>
      </c>
      <c r="D113" s="170" t="s">
        <v>139</v>
      </c>
      <c r="E113" s="171" t="s">
        <v>160</v>
      </c>
      <c r="F113" s="172" t="s">
        <v>161</v>
      </c>
      <c r="G113" s="173" t="s">
        <v>142</v>
      </c>
      <c r="H113" s="174">
        <v>4.505</v>
      </c>
      <c r="I113" s="175"/>
      <c r="J113" s="176">
        <f t="shared" si="0"/>
        <v>0</v>
      </c>
      <c r="K113" s="172" t="s">
        <v>143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144</v>
      </c>
      <c r="AT113" s="23" t="s">
        <v>139</v>
      </c>
      <c r="AU113" s="23" t="s">
        <v>145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144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139</v>
      </c>
      <c r="E114" s="171" t="s">
        <v>164</v>
      </c>
      <c r="F114" s="172" t="s">
        <v>165</v>
      </c>
      <c r="G114" s="173" t="s">
        <v>142</v>
      </c>
      <c r="H114" s="174">
        <v>4.505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139</v>
      </c>
      <c r="E115" s="171" t="s">
        <v>167</v>
      </c>
      <c r="F115" s="172" t="s">
        <v>168</v>
      </c>
      <c r="G115" s="173" t="s">
        <v>142</v>
      </c>
      <c r="H115" s="174">
        <v>15.197</v>
      </c>
      <c r="I115" s="175"/>
      <c r="J115" s="176">
        <f t="shared" si="0"/>
        <v>0</v>
      </c>
      <c r="K115" s="172" t="s">
        <v>143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144</v>
      </c>
      <c r="AT115" s="23" t="s">
        <v>139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139</v>
      </c>
      <c r="E116" s="171" t="s">
        <v>171</v>
      </c>
      <c r="F116" s="172" t="s">
        <v>172</v>
      </c>
      <c r="G116" s="173" t="s">
        <v>142</v>
      </c>
      <c r="H116" s="174">
        <v>15.197</v>
      </c>
      <c r="I116" s="175"/>
      <c r="J116" s="176">
        <f t="shared" si="0"/>
        <v>0</v>
      </c>
      <c r="K116" s="172" t="s">
        <v>143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144</v>
      </c>
      <c r="AT116" s="23" t="s">
        <v>139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139</v>
      </c>
      <c r="E117" s="171" t="s">
        <v>175</v>
      </c>
      <c r="F117" s="172" t="s">
        <v>176</v>
      </c>
      <c r="G117" s="173" t="s">
        <v>142</v>
      </c>
      <c r="H117" s="174">
        <v>9.541</v>
      </c>
      <c r="I117" s="175"/>
      <c r="J117" s="176">
        <f t="shared" si="0"/>
        <v>0</v>
      </c>
      <c r="K117" s="172" t="s">
        <v>143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144</v>
      </c>
      <c r="AT117" s="23" t="s">
        <v>139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144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139</v>
      </c>
      <c r="E121" s="171" t="s">
        <v>181</v>
      </c>
      <c r="F121" s="172" t="s">
        <v>182</v>
      </c>
      <c r="G121" s="173" t="s">
        <v>142</v>
      </c>
      <c r="H121" s="174">
        <v>15.197</v>
      </c>
      <c r="I121" s="175"/>
      <c r="J121" s="176">
        <f>ROUND(I121*H121,2)</f>
        <v>0</v>
      </c>
      <c r="K121" s="172" t="s">
        <v>143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144</v>
      </c>
      <c r="AT121" s="23" t="s">
        <v>139</v>
      </c>
      <c r="AU121" s="23" t="s">
        <v>145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144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139</v>
      </c>
      <c r="E123" s="171" t="s">
        <v>186</v>
      </c>
      <c r="F123" s="172" t="s">
        <v>187</v>
      </c>
      <c r="G123" s="173" t="s">
        <v>142</v>
      </c>
      <c r="H123" s="174">
        <v>13.5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139</v>
      </c>
      <c r="E125" s="171" t="s">
        <v>191</v>
      </c>
      <c r="F125" s="172" t="s">
        <v>192</v>
      </c>
      <c r="G125" s="173" t="s">
        <v>142</v>
      </c>
      <c r="H125" s="174">
        <v>50</v>
      </c>
      <c r="I125" s="175"/>
      <c r="J125" s="176">
        <f>ROUND(I125*H125,2)</f>
        <v>0</v>
      </c>
      <c r="K125" s="172" t="s">
        <v>143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144</v>
      </c>
      <c r="AT125" s="23" t="s">
        <v>139</v>
      </c>
      <c r="AU125" s="23" t="s">
        <v>145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144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139</v>
      </c>
      <c r="E128" s="171" t="s">
        <v>197</v>
      </c>
      <c r="F128" s="172" t="s">
        <v>198</v>
      </c>
      <c r="G128" s="173" t="s">
        <v>142</v>
      </c>
      <c r="H128" s="174">
        <v>3.863</v>
      </c>
      <c r="I128" s="175"/>
      <c r="J128" s="176">
        <f>ROUND(I128*H128,2)</f>
        <v>0</v>
      </c>
      <c r="K128" s="172" t="s">
        <v>143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144</v>
      </c>
      <c r="AT128" s="23" t="s">
        <v>139</v>
      </c>
      <c r="AU128" s="23" t="s">
        <v>145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144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144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202</v>
      </c>
      <c r="D132" s="170" t="s">
        <v>139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143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144</v>
      </c>
      <c r="AT132" s="23" t="s">
        <v>139</v>
      </c>
      <c r="AU132" s="23" t="s">
        <v>145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144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143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144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139</v>
      </c>
      <c r="E135" s="171" t="s">
        <v>213</v>
      </c>
      <c r="F135" s="172" t="s">
        <v>214</v>
      </c>
      <c r="G135" s="173" t="s">
        <v>142</v>
      </c>
      <c r="H135" s="174">
        <v>15.607</v>
      </c>
      <c r="I135" s="175"/>
      <c r="J135" s="176">
        <f>ROUND(I135*H135,2)</f>
        <v>0</v>
      </c>
      <c r="K135" s="172" t="s">
        <v>143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139</v>
      </c>
      <c r="AU135" s="23" t="s">
        <v>145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144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215</v>
      </c>
      <c r="D141" s="170" t="s">
        <v>139</v>
      </c>
      <c r="E141" s="171" t="s">
        <v>220</v>
      </c>
      <c r="F141" s="172" t="s">
        <v>221</v>
      </c>
      <c r="G141" s="173" t="s">
        <v>142</v>
      </c>
      <c r="H141" s="174">
        <v>13.241</v>
      </c>
      <c r="I141" s="175"/>
      <c r="J141" s="176">
        <f>ROUND(I141*H141,2)</f>
        <v>0</v>
      </c>
      <c r="K141" s="172" t="s">
        <v>143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139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144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226</v>
      </c>
      <c r="D147" s="170" t="s">
        <v>139</v>
      </c>
      <c r="E147" s="171" t="s">
        <v>227</v>
      </c>
      <c r="F147" s="172" t="s">
        <v>228</v>
      </c>
      <c r="G147" s="173" t="s">
        <v>142</v>
      </c>
      <c r="H147" s="174">
        <v>60.5</v>
      </c>
      <c r="I147" s="175"/>
      <c r="J147" s="176">
        <f>ROUND(I147*H147,2)</f>
        <v>0</v>
      </c>
      <c r="K147" s="172" t="s">
        <v>143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144</v>
      </c>
      <c r="AT147" s="23" t="s">
        <v>139</v>
      </c>
      <c r="AU147" s="23" t="s">
        <v>145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144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144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232</v>
      </c>
      <c r="D152" s="170" t="s">
        <v>139</v>
      </c>
      <c r="E152" s="171" t="s">
        <v>233</v>
      </c>
      <c r="F152" s="172" t="s">
        <v>234</v>
      </c>
      <c r="G152" s="173" t="s">
        <v>142</v>
      </c>
      <c r="H152" s="174">
        <v>33.319</v>
      </c>
      <c r="I152" s="175"/>
      <c r="J152" s="176">
        <f>ROUND(I152*H152,2)</f>
        <v>0</v>
      </c>
      <c r="K152" s="172" t="s">
        <v>143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144</v>
      </c>
      <c r="AT152" s="23" t="s">
        <v>139</v>
      </c>
      <c r="AU152" s="23" t="s">
        <v>145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144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237</v>
      </c>
      <c r="D154" s="170" t="s">
        <v>139</v>
      </c>
      <c r="E154" s="171" t="s">
        <v>238</v>
      </c>
      <c r="F154" s="172" t="s">
        <v>239</v>
      </c>
      <c r="G154" s="173" t="s">
        <v>142</v>
      </c>
      <c r="H154" s="174">
        <v>6.339</v>
      </c>
      <c r="I154" s="175"/>
      <c r="J154" s="176">
        <f>ROUND(I154*H154,2)</f>
        <v>0</v>
      </c>
      <c r="K154" s="172" t="s">
        <v>143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144</v>
      </c>
      <c r="AT154" s="23" t="s">
        <v>139</v>
      </c>
      <c r="AU154" s="23" t="s">
        <v>145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144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139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139</v>
      </c>
      <c r="AU159" s="23" t="s">
        <v>145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139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143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144</v>
      </c>
      <c r="AT160" s="23" t="s">
        <v>139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254</v>
      </c>
      <c r="D162" s="170" t="s">
        <v>139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143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144</v>
      </c>
      <c r="AT162" s="23" t="s">
        <v>139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144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139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143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144</v>
      </c>
      <c r="AT163" s="23" t="s">
        <v>139</v>
      </c>
      <c r="AU163" s="23" t="s">
        <v>145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144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263</v>
      </c>
      <c r="D165" s="170" t="s">
        <v>139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143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144</v>
      </c>
      <c r="AT165" s="23" t="s">
        <v>139</v>
      </c>
      <c r="AU165" s="23" t="s">
        <v>145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144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139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143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144</v>
      </c>
      <c r="AT167" s="23" t="s">
        <v>139</v>
      </c>
      <c r="AU167" s="23" t="s">
        <v>145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144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139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143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144</v>
      </c>
      <c r="AT168" s="23" t="s">
        <v>139</v>
      </c>
      <c r="AU168" s="23" t="s">
        <v>145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144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139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143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144</v>
      </c>
      <c r="AT169" s="23" t="s">
        <v>139</v>
      </c>
      <c r="AU169" s="23" t="s">
        <v>145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144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2.4670137199999997</v>
      </c>
      <c r="S170" s="162"/>
      <c r="T170" s="164">
        <f>T171+T200+T211+T223+T235+T255+T259+T280+T286+T311+T330+T341+T354+T372+T378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139</v>
      </c>
      <c r="E172" s="171" t="s">
        <v>286</v>
      </c>
      <c r="F172" s="172" t="s">
        <v>287</v>
      </c>
      <c r="G172" s="173" t="s">
        <v>142</v>
      </c>
      <c r="H172" s="174">
        <v>3.863</v>
      </c>
      <c r="I172" s="175"/>
      <c r="J172" s="176">
        <f>ROUND(I172*H172,2)</f>
        <v>0</v>
      </c>
      <c r="K172" s="172" t="s">
        <v>143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139</v>
      </c>
      <c r="AU172" s="23" t="s">
        <v>145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144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290</v>
      </c>
      <c r="D176" s="170" t="s">
        <v>139</v>
      </c>
      <c r="E176" s="171" t="s">
        <v>291</v>
      </c>
      <c r="F176" s="172" t="s">
        <v>292</v>
      </c>
      <c r="G176" s="173" t="s">
        <v>142</v>
      </c>
      <c r="H176" s="174">
        <v>8.589</v>
      </c>
      <c r="I176" s="175"/>
      <c r="J176" s="176">
        <f>ROUND(I176*H176,2)</f>
        <v>0</v>
      </c>
      <c r="K176" s="172" t="s">
        <v>143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139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144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143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307</v>
      </c>
      <c r="D186" s="170" t="s">
        <v>139</v>
      </c>
      <c r="E186" s="171" t="s">
        <v>308</v>
      </c>
      <c r="F186" s="172" t="s">
        <v>309</v>
      </c>
      <c r="G186" s="173" t="s">
        <v>142</v>
      </c>
      <c r="H186" s="174">
        <v>12.452</v>
      </c>
      <c r="I186" s="175"/>
      <c r="J186" s="176">
        <f>ROUND(I186*H186,2)</f>
        <v>0</v>
      </c>
      <c r="K186" s="172" t="s">
        <v>143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139</v>
      </c>
      <c r="AU186" s="23" t="s">
        <v>145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303</v>
      </c>
      <c r="D188" s="170" t="s">
        <v>139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143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139</v>
      </c>
      <c r="AU188" s="23" t="s">
        <v>145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144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321</v>
      </c>
      <c r="D195" s="170" t="s">
        <v>139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143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139</v>
      </c>
      <c r="AU195" s="23" t="s">
        <v>145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143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330</v>
      </c>
      <c r="D198" s="170" t="s">
        <v>139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139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139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143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139</v>
      </c>
      <c r="AU199" s="23" t="s">
        <v>145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139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143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139</v>
      </c>
      <c r="AU201" s="23" t="s">
        <v>145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139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143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139</v>
      </c>
      <c r="AU202" s="23" t="s">
        <v>145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139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143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139</v>
      </c>
      <c r="AU203" s="23" t="s">
        <v>145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139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143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139</v>
      </c>
      <c r="AU204" s="23" t="s">
        <v>145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139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143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139</v>
      </c>
      <c r="AU205" s="23" t="s">
        <v>145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77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361</v>
      </c>
      <c r="D208" s="170" t="s">
        <v>139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143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139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139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143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139</v>
      </c>
      <c r="AU209" s="23" t="s">
        <v>145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139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143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139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139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143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139</v>
      </c>
      <c r="AU212" s="23" t="s">
        <v>145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139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143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139</v>
      </c>
      <c r="AU213" s="23" t="s">
        <v>145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143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143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143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139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143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139</v>
      </c>
      <c r="AU217" s="23" t="s">
        <v>145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139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143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139</v>
      </c>
      <c r="AU218" s="23" t="s">
        <v>145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139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143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139</v>
      </c>
      <c r="AU219" s="23" t="s">
        <v>145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139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143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139</v>
      </c>
      <c r="AU220" s="23" t="s">
        <v>145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139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143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139</v>
      </c>
      <c r="AU221" s="23" t="s">
        <v>145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139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143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139</v>
      </c>
      <c r="AU222" s="23" t="s">
        <v>145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139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143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139</v>
      </c>
      <c r="AU224" s="23" t="s">
        <v>145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139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143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139</v>
      </c>
      <c r="AU225" s="23" t="s">
        <v>145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430</v>
      </c>
      <c r="D228" s="170" t="s">
        <v>139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143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139</v>
      </c>
      <c r="AU228" s="23" t="s">
        <v>145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139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143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139</v>
      </c>
      <c r="AU229" s="23" t="s">
        <v>145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139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143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139</v>
      </c>
      <c r="AU230" s="23" t="s">
        <v>145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139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143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139</v>
      </c>
      <c r="AU231" s="23" t="s">
        <v>145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139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143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139</v>
      </c>
      <c r="AU232" s="23" t="s">
        <v>145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139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143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139</v>
      </c>
      <c r="AU233" s="23" t="s">
        <v>145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139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143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139</v>
      </c>
      <c r="AU234" s="23" t="s">
        <v>145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139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143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139</v>
      </c>
      <c r="AU236" s="23" t="s">
        <v>145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139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143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139</v>
      </c>
      <c r="AU237" s="23" t="s">
        <v>145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139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143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139</v>
      </c>
      <c r="AU238" s="23" t="s">
        <v>145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139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143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139</v>
      </c>
      <c r="AU239" s="23" t="s">
        <v>145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139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143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139</v>
      </c>
      <c r="AU240" s="23" t="s">
        <v>145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139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143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139</v>
      </c>
      <c r="AU241" s="23" t="s">
        <v>145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139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143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139</v>
      </c>
      <c r="AU242" s="23" t="s">
        <v>145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139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143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139</v>
      </c>
      <c r="AU243" s="23" t="s">
        <v>145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139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143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139</v>
      </c>
      <c r="AU244" s="23" t="s">
        <v>145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139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143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139</v>
      </c>
      <c r="AU245" s="23" t="s">
        <v>145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139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143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139</v>
      </c>
      <c r="AU246" s="23" t="s">
        <v>145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139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143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139</v>
      </c>
      <c r="AU247" s="23" t="s">
        <v>145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139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143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139</v>
      </c>
      <c r="AU248" s="23" t="s">
        <v>145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143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139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143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139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139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143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139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139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143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139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139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139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139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143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139</v>
      </c>
      <c r="AU256" s="23" t="s">
        <v>145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139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143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139</v>
      </c>
      <c r="AU257" s="23" t="s">
        <v>145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139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143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139</v>
      </c>
      <c r="AU258" s="23" t="s">
        <v>145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139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143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139</v>
      </c>
      <c r="AU260" s="23" t="s">
        <v>145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 t="s">
        <v>558</v>
      </c>
      <c r="F261" s="208" t="s">
        <v>559</v>
      </c>
      <c r="G261" s="209" t="s">
        <v>205</v>
      </c>
      <c r="H261" s="210">
        <v>1</v>
      </c>
      <c r="I261" s="211"/>
      <c r="J261" s="212">
        <f t="shared" si="40"/>
        <v>0</v>
      </c>
      <c r="K261" s="208" t="s">
        <v>143</v>
      </c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215</v>
      </c>
      <c r="BM261" s="23" t="s">
        <v>560</v>
      </c>
    </row>
    <row r="262" spans="2:65" s="1" customFormat="1" ht="38.25" customHeight="1">
      <c r="B262" s="169"/>
      <c r="C262" s="170" t="s">
        <v>561</v>
      </c>
      <c r="D262" s="170" t="s">
        <v>139</v>
      </c>
      <c r="E262" s="171" t="s">
        <v>562</v>
      </c>
      <c r="F262" s="172" t="s">
        <v>563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143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139</v>
      </c>
      <c r="AU262" s="23" t="s">
        <v>145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215</v>
      </c>
      <c r="BM262" s="23" t="s">
        <v>564</v>
      </c>
    </row>
    <row r="263" spans="2:65" s="1" customFormat="1" ht="16.5" customHeight="1">
      <c r="B263" s="169"/>
      <c r="C263" s="206" t="s">
        <v>565</v>
      </c>
      <c r="D263" s="206" t="s">
        <v>208</v>
      </c>
      <c r="E263" s="207" t="s">
        <v>566</v>
      </c>
      <c r="F263" s="208" t="s">
        <v>567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143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215</v>
      </c>
      <c r="BM263" s="23" t="s">
        <v>568</v>
      </c>
    </row>
    <row r="264" spans="2:65" s="1" customFormat="1" ht="25.5" customHeight="1">
      <c r="B264" s="169"/>
      <c r="C264" s="170" t="s">
        <v>569</v>
      </c>
      <c r="D264" s="170" t="s">
        <v>139</v>
      </c>
      <c r="E264" s="171" t="s">
        <v>570</v>
      </c>
      <c r="F264" s="172" t="s">
        <v>571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143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139</v>
      </c>
      <c r="AU264" s="23" t="s">
        <v>145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215</v>
      </c>
      <c r="BM264" s="23" t="s">
        <v>572</v>
      </c>
    </row>
    <row r="265" spans="2:65" s="1" customFormat="1" ht="16.5" customHeight="1">
      <c r="B265" s="169"/>
      <c r="C265" s="206" t="s">
        <v>573</v>
      </c>
      <c r="D265" s="206" t="s">
        <v>208</v>
      </c>
      <c r="E265" s="207" t="s">
        <v>574</v>
      </c>
      <c r="F265" s="208" t="s">
        <v>575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143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215</v>
      </c>
      <c r="BM265" s="23" t="s">
        <v>576</v>
      </c>
    </row>
    <row r="266" spans="2:65" s="1" customFormat="1" ht="16.5" customHeight="1">
      <c r="B266" s="169"/>
      <c r="C266" s="206" t="s">
        <v>577</v>
      </c>
      <c r="D266" s="206" t="s">
        <v>208</v>
      </c>
      <c r="E266" s="207" t="s">
        <v>578</v>
      </c>
      <c r="F266" s="208" t="s">
        <v>579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143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215</v>
      </c>
      <c r="BM266" s="23" t="s">
        <v>580</v>
      </c>
    </row>
    <row r="267" spans="2:65" s="1" customFormat="1" ht="25.5" customHeight="1">
      <c r="B267" s="169"/>
      <c r="C267" s="170" t="s">
        <v>581</v>
      </c>
      <c r="D267" s="170" t="s">
        <v>139</v>
      </c>
      <c r="E267" s="171" t="s">
        <v>582</v>
      </c>
      <c r="F267" s="172" t="s">
        <v>583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143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139</v>
      </c>
      <c r="AU267" s="23" t="s">
        <v>145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215</v>
      </c>
      <c r="BM267" s="23" t="s">
        <v>584</v>
      </c>
    </row>
    <row r="268" spans="2:65" s="1" customFormat="1" ht="16.5" customHeight="1">
      <c r="B268" s="169"/>
      <c r="C268" s="206" t="s">
        <v>585</v>
      </c>
      <c r="D268" s="206" t="s">
        <v>208</v>
      </c>
      <c r="E268" s="207" t="s">
        <v>586</v>
      </c>
      <c r="F268" s="208" t="s">
        <v>587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143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215</v>
      </c>
      <c r="BM268" s="23" t="s">
        <v>588</v>
      </c>
    </row>
    <row r="269" spans="2:65" s="1" customFormat="1" ht="25.5" customHeight="1">
      <c r="B269" s="169"/>
      <c r="C269" s="170" t="s">
        <v>589</v>
      </c>
      <c r="D269" s="170" t="s">
        <v>139</v>
      </c>
      <c r="E269" s="171" t="s">
        <v>590</v>
      </c>
      <c r="F269" s="172" t="s">
        <v>591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143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139</v>
      </c>
      <c r="AU269" s="23" t="s">
        <v>145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215</v>
      </c>
      <c r="BM269" s="23" t="s">
        <v>592</v>
      </c>
    </row>
    <row r="270" spans="2:65" s="1" customFormat="1" ht="16.5" customHeight="1">
      <c r="B270" s="169"/>
      <c r="C270" s="206" t="s">
        <v>593</v>
      </c>
      <c r="D270" s="206" t="s">
        <v>208</v>
      </c>
      <c r="E270" s="207" t="s">
        <v>594</v>
      </c>
      <c r="F270" s="208" t="s">
        <v>595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143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215</v>
      </c>
      <c r="BM270" s="23" t="s">
        <v>596</v>
      </c>
    </row>
    <row r="271" spans="2:65" s="1" customFormat="1" ht="25.5" customHeight="1">
      <c r="B271" s="169"/>
      <c r="C271" s="170" t="s">
        <v>597</v>
      </c>
      <c r="D271" s="170" t="s">
        <v>139</v>
      </c>
      <c r="E271" s="171" t="s">
        <v>598</v>
      </c>
      <c r="F271" s="172" t="s">
        <v>599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143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139</v>
      </c>
      <c r="AU271" s="23" t="s">
        <v>145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215</v>
      </c>
      <c r="BM271" s="23" t="s">
        <v>600</v>
      </c>
    </row>
    <row r="272" spans="2:65" s="1" customFormat="1" ht="16.5" customHeight="1">
      <c r="B272" s="169"/>
      <c r="C272" s="206" t="s">
        <v>601</v>
      </c>
      <c r="D272" s="206" t="s">
        <v>208</v>
      </c>
      <c r="E272" s="207" t="s">
        <v>602</v>
      </c>
      <c r="F272" s="208" t="s">
        <v>603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143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215</v>
      </c>
      <c r="BM272" s="23" t="s">
        <v>604</v>
      </c>
    </row>
    <row r="273" spans="2:65" s="1" customFormat="1" ht="25.5" customHeight="1">
      <c r="B273" s="169"/>
      <c r="C273" s="170" t="s">
        <v>605</v>
      </c>
      <c r="D273" s="170" t="s">
        <v>139</v>
      </c>
      <c r="E273" s="171" t="s">
        <v>606</v>
      </c>
      <c r="F273" s="172" t="s">
        <v>607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143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139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215</v>
      </c>
      <c r="BM273" s="23" t="s">
        <v>608</v>
      </c>
    </row>
    <row r="274" spans="2:65" s="1" customFormat="1" ht="16.5" customHeight="1">
      <c r="B274" s="169"/>
      <c r="C274" s="206" t="s">
        <v>609</v>
      </c>
      <c r="D274" s="206" t="s">
        <v>208</v>
      </c>
      <c r="E274" s="207" t="s">
        <v>610</v>
      </c>
      <c r="F274" s="208" t="s">
        <v>611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143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215</v>
      </c>
      <c r="BM274" s="23" t="s">
        <v>612</v>
      </c>
    </row>
    <row r="275" spans="2:65" s="1" customFormat="1" ht="16.5" customHeight="1">
      <c r="B275" s="169"/>
      <c r="C275" s="206" t="s">
        <v>613</v>
      </c>
      <c r="D275" s="206" t="s">
        <v>208</v>
      </c>
      <c r="E275" s="207" t="s">
        <v>614</v>
      </c>
      <c r="F275" s="208" t="s">
        <v>615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143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215</v>
      </c>
      <c r="BM275" s="23" t="s">
        <v>616</v>
      </c>
    </row>
    <row r="276" spans="2:65" s="1" customFormat="1" ht="25.5" customHeight="1">
      <c r="B276" s="169"/>
      <c r="C276" s="170" t="s">
        <v>617</v>
      </c>
      <c r="D276" s="170" t="s">
        <v>139</v>
      </c>
      <c r="E276" s="171" t="s">
        <v>618</v>
      </c>
      <c r="F276" s="172" t="s">
        <v>619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143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139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215</v>
      </c>
      <c r="BM276" s="23" t="s">
        <v>620</v>
      </c>
    </row>
    <row r="277" spans="2:65" s="1" customFormat="1" ht="38.25" customHeight="1">
      <c r="B277" s="169"/>
      <c r="C277" s="170" t="s">
        <v>621</v>
      </c>
      <c r="D277" s="170" t="s">
        <v>139</v>
      </c>
      <c r="E277" s="171" t="s">
        <v>622</v>
      </c>
      <c r="F277" s="172" t="s">
        <v>623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143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139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215</v>
      </c>
      <c r="BM277" s="23" t="s">
        <v>624</v>
      </c>
    </row>
    <row r="278" spans="2:65" s="1" customFormat="1" ht="38.25" customHeight="1">
      <c r="B278" s="169"/>
      <c r="C278" s="170" t="s">
        <v>625</v>
      </c>
      <c r="D278" s="170" t="s">
        <v>139</v>
      </c>
      <c r="E278" s="171" t="s">
        <v>626</v>
      </c>
      <c r="F278" s="172" t="s">
        <v>627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143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139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215</v>
      </c>
      <c r="BM278" s="23" t="s">
        <v>628</v>
      </c>
    </row>
    <row r="279" spans="2:65" s="1" customFormat="1" ht="16.5" customHeight="1">
      <c r="B279" s="169"/>
      <c r="C279" s="206" t="s">
        <v>629</v>
      </c>
      <c r="D279" s="206" t="s">
        <v>208</v>
      </c>
      <c r="E279" s="207" t="s">
        <v>630</v>
      </c>
      <c r="F279" s="208" t="s">
        <v>631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143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215</v>
      </c>
      <c r="BM279" s="23" t="s">
        <v>632</v>
      </c>
    </row>
    <row r="280" spans="2:63" s="10" customFormat="1" ht="29.85" customHeight="1">
      <c r="B280" s="156"/>
      <c r="D280" s="157" t="s">
        <v>71</v>
      </c>
      <c r="E280" s="167" t="s">
        <v>633</v>
      </c>
      <c r="F280" s="167" t="s">
        <v>634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635</v>
      </c>
      <c r="D281" s="170" t="s">
        <v>139</v>
      </c>
      <c r="E281" s="171" t="s">
        <v>636</v>
      </c>
      <c r="F281" s="172" t="s">
        <v>637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143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139</v>
      </c>
      <c r="AU281" s="23" t="s">
        <v>145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215</v>
      </c>
      <c r="BM281" s="23" t="s">
        <v>638</v>
      </c>
    </row>
    <row r="282" spans="2:65" s="1" customFormat="1" ht="16.5" customHeight="1">
      <c r="B282" s="169"/>
      <c r="C282" s="206" t="s">
        <v>639</v>
      </c>
      <c r="D282" s="206" t="s">
        <v>208</v>
      </c>
      <c r="E282" s="207" t="s">
        <v>640</v>
      </c>
      <c r="F282" s="208" t="s">
        <v>641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215</v>
      </c>
      <c r="BM282" s="23" t="s">
        <v>642</v>
      </c>
    </row>
    <row r="283" spans="2:65" s="1" customFormat="1" ht="25.5" customHeight="1">
      <c r="B283" s="169"/>
      <c r="C283" s="170" t="s">
        <v>643</v>
      </c>
      <c r="D283" s="170" t="s">
        <v>139</v>
      </c>
      <c r="E283" s="171" t="s">
        <v>644</v>
      </c>
      <c r="F283" s="172" t="s">
        <v>645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143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139</v>
      </c>
      <c r="AU283" s="23" t="s">
        <v>145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215</v>
      </c>
      <c r="BM283" s="23" t="s">
        <v>646</v>
      </c>
    </row>
    <row r="284" spans="2:65" s="1" customFormat="1" ht="38.25" customHeight="1">
      <c r="B284" s="169"/>
      <c r="C284" s="170" t="s">
        <v>647</v>
      </c>
      <c r="D284" s="170" t="s">
        <v>139</v>
      </c>
      <c r="E284" s="171" t="s">
        <v>648</v>
      </c>
      <c r="F284" s="172" t="s">
        <v>649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143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139</v>
      </c>
      <c r="AU284" s="23" t="s">
        <v>145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215</v>
      </c>
      <c r="BM284" s="23" t="s">
        <v>650</v>
      </c>
    </row>
    <row r="285" spans="2:65" s="1" customFormat="1" ht="38.25" customHeight="1">
      <c r="B285" s="169"/>
      <c r="C285" s="170" t="s">
        <v>651</v>
      </c>
      <c r="D285" s="170" t="s">
        <v>139</v>
      </c>
      <c r="E285" s="171" t="s">
        <v>652</v>
      </c>
      <c r="F285" s="172" t="s">
        <v>653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143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139</v>
      </c>
      <c r="AU285" s="23" t="s">
        <v>145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215</v>
      </c>
      <c r="BM285" s="23" t="s">
        <v>654</v>
      </c>
    </row>
    <row r="286" spans="2:63" s="10" customFormat="1" ht="29.85" customHeight="1">
      <c r="B286" s="156"/>
      <c r="D286" s="157" t="s">
        <v>71</v>
      </c>
      <c r="E286" s="167" t="s">
        <v>655</v>
      </c>
      <c r="F286" s="167" t="s">
        <v>656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145</v>
      </c>
      <c r="AT286" s="165" t="s">
        <v>71</v>
      </c>
      <c r="AU286" s="165" t="s">
        <v>80</v>
      </c>
      <c r="AY286" s="157" t="s">
        <v>137</v>
      </c>
      <c r="BK286" s="166">
        <f>SUM(BK287:BK310)</f>
        <v>0</v>
      </c>
    </row>
    <row r="287" spans="2:65" s="1" customFormat="1" ht="38.25" customHeight="1">
      <c r="B287" s="169"/>
      <c r="C287" s="170" t="s">
        <v>657</v>
      </c>
      <c r="D287" s="170" t="s">
        <v>139</v>
      </c>
      <c r="E287" s="171" t="s">
        <v>658</v>
      </c>
      <c r="F287" s="172" t="s">
        <v>659</v>
      </c>
      <c r="G287" s="173" t="s">
        <v>142</v>
      </c>
      <c r="H287" s="174">
        <v>26.65</v>
      </c>
      <c r="I287" s="175"/>
      <c r="J287" s="176">
        <f>ROUND(I287*H287,2)</f>
        <v>0</v>
      </c>
      <c r="K287" s="172" t="s">
        <v>143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139</v>
      </c>
      <c r="AU287" s="23" t="s">
        <v>145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215</v>
      </c>
      <c r="BM287" s="23" t="s">
        <v>660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661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662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663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137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145</v>
      </c>
      <c r="AV291" s="12" t="s">
        <v>144</v>
      </c>
      <c r="AW291" s="12" t="s">
        <v>36</v>
      </c>
      <c r="AX291" s="12" t="s">
        <v>80</v>
      </c>
      <c r="AY291" s="192" t="s">
        <v>137</v>
      </c>
    </row>
    <row r="292" spans="2:65" s="1" customFormat="1" ht="38.25" customHeight="1">
      <c r="B292" s="169"/>
      <c r="C292" s="170" t="s">
        <v>664</v>
      </c>
      <c r="D292" s="170" t="s">
        <v>139</v>
      </c>
      <c r="E292" s="171" t="s">
        <v>665</v>
      </c>
      <c r="F292" s="172" t="s">
        <v>666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143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139</v>
      </c>
      <c r="AU292" s="23" t="s">
        <v>145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215</v>
      </c>
      <c r="BM292" s="23" t="s">
        <v>667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668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669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670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671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137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145</v>
      </c>
      <c r="AV298" s="12" t="s">
        <v>144</v>
      </c>
      <c r="AW298" s="12" t="s">
        <v>36</v>
      </c>
      <c r="AX298" s="12" t="s">
        <v>80</v>
      </c>
      <c r="AY298" s="192" t="s">
        <v>137</v>
      </c>
    </row>
    <row r="299" spans="2:65" s="1" customFormat="1" ht="38.25" customHeight="1">
      <c r="B299" s="169"/>
      <c r="C299" s="170" t="s">
        <v>672</v>
      </c>
      <c r="D299" s="170" t="s">
        <v>139</v>
      </c>
      <c r="E299" s="171" t="s">
        <v>673</v>
      </c>
      <c r="F299" s="172" t="s">
        <v>674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143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139</v>
      </c>
      <c r="AU299" s="23" t="s">
        <v>145</v>
      </c>
      <c r="AY299" s="23" t="s">
        <v>137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145</v>
      </c>
      <c r="BK299" s="181">
        <f>ROUND(I299*H299,2)</f>
        <v>0</v>
      </c>
      <c r="BL299" s="23" t="s">
        <v>215</v>
      </c>
      <c r="BM299" s="23" t="s">
        <v>675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676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145</v>
      </c>
      <c r="AV300" s="11" t="s">
        <v>145</v>
      </c>
      <c r="AW300" s="11" t="s">
        <v>36</v>
      </c>
      <c r="AX300" s="11" t="s">
        <v>72</v>
      </c>
      <c r="AY300" s="184" t="s">
        <v>137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145</v>
      </c>
      <c r="AV301" s="12" t="s">
        <v>144</v>
      </c>
      <c r="AW301" s="12" t="s">
        <v>36</v>
      </c>
      <c r="AX301" s="12" t="s">
        <v>80</v>
      </c>
      <c r="AY301" s="192" t="s">
        <v>137</v>
      </c>
    </row>
    <row r="302" spans="2:65" s="1" customFormat="1" ht="25.5" customHeight="1">
      <c r="B302" s="169"/>
      <c r="C302" s="170" t="s">
        <v>677</v>
      </c>
      <c r="D302" s="170" t="s">
        <v>139</v>
      </c>
      <c r="E302" s="171" t="s">
        <v>678</v>
      </c>
      <c r="F302" s="172" t="s">
        <v>679</v>
      </c>
      <c r="G302" s="173" t="s">
        <v>142</v>
      </c>
      <c r="H302" s="174">
        <v>26.65</v>
      </c>
      <c r="I302" s="175"/>
      <c r="J302" s="176">
        <f>ROUND(I302*H302,2)</f>
        <v>0</v>
      </c>
      <c r="K302" s="172" t="s">
        <v>143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139</v>
      </c>
      <c r="AU302" s="23" t="s">
        <v>145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145</v>
      </c>
      <c r="BK302" s="181">
        <f>ROUND(I302*H302,2)</f>
        <v>0</v>
      </c>
      <c r="BL302" s="23" t="s">
        <v>215</v>
      </c>
      <c r="BM302" s="23" t="s">
        <v>680</v>
      </c>
    </row>
    <row r="303" spans="2:65" s="1" customFormat="1" ht="25.5" customHeight="1">
      <c r="B303" s="169"/>
      <c r="C303" s="170" t="s">
        <v>681</v>
      </c>
      <c r="D303" s="170" t="s">
        <v>139</v>
      </c>
      <c r="E303" s="171" t="s">
        <v>682</v>
      </c>
      <c r="F303" s="172" t="s">
        <v>683</v>
      </c>
      <c r="G303" s="173" t="s">
        <v>142</v>
      </c>
      <c r="H303" s="174">
        <v>26.65</v>
      </c>
      <c r="I303" s="175"/>
      <c r="J303" s="176">
        <f>ROUND(I303*H303,2)</f>
        <v>0</v>
      </c>
      <c r="K303" s="172" t="s">
        <v>143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139</v>
      </c>
      <c r="AU303" s="23" t="s">
        <v>145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215</v>
      </c>
      <c r="BM303" s="23" t="s">
        <v>684</v>
      </c>
    </row>
    <row r="304" spans="2:65" s="1" customFormat="1" ht="25.5" customHeight="1">
      <c r="B304" s="169"/>
      <c r="C304" s="170" t="s">
        <v>685</v>
      </c>
      <c r="D304" s="170" t="s">
        <v>139</v>
      </c>
      <c r="E304" s="171" t="s">
        <v>686</v>
      </c>
      <c r="F304" s="172" t="s">
        <v>687</v>
      </c>
      <c r="G304" s="173" t="s">
        <v>142</v>
      </c>
      <c r="H304" s="174">
        <v>47.866</v>
      </c>
      <c r="I304" s="175"/>
      <c r="J304" s="176">
        <f>ROUND(I304*H304,2)</f>
        <v>0</v>
      </c>
      <c r="K304" s="172" t="s">
        <v>143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139</v>
      </c>
      <c r="AU304" s="23" t="s">
        <v>145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215</v>
      </c>
      <c r="BM304" s="23" t="s">
        <v>688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689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72</v>
      </c>
      <c r="AY305" s="184" t="s">
        <v>137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145</v>
      </c>
      <c r="AV306" s="12" t="s">
        <v>144</v>
      </c>
      <c r="AW306" s="12" t="s">
        <v>36</v>
      </c>
      <c r="AX306" s="12" t="s">
        <v>80</v>
      </c>
      <c r="AY306" s="192" t="s">
        <v>137</v>
      </c>
    </row>
    <row r="307" spans="2:65" s="1" customFormat="1" ht="51" customHeight="1">
      <c r="B307" s="169"/>
      <c r="C307" s="170" t="s">
        <v>690</v>
      </c>
      <c r="D307" s="170" t="s">
        <v>139</v>
      </c>
      <c r="E307" s="171" t="s">
        <v>691</v>
      </c>
      <c r="F307" s="172" t="s">
        <v>692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143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139</v>
      </c>
      <c r="AU307" s="23" t="s">
        <v>145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215</v>
      </c>
      <c r="BM307" s="23" t="s">
        <v>693</v>
      </c>
    </row>
    <row r="308" spans="2:65" s="1" customFormat="1" ht="38.25" customHeight="1">
      <c r="B308" s="169"/>
      <c r="C308" s="170" t="s">
        <v>694</v>
      </c>
      <c r="D308" s="170" t="s">
        <v>139</v>
      </c>
      <c r="E308" s="171" t="s">
        <v>695</v>
      </c>
      <c r="F308" s="172" t="s">
        <v>696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143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139</v>
      </c>
      <c r="AU308" s="23" t="s">
        <v>145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215</v>
      </c>
      <c r="BM308" s="23" t="s">
        <v>697</v>
      </c>
    </row>
    <row r="309" spans="2:65" s="1" customFormat="1" ht="25.5" customHeight="1">
      <c r="B309" s="169"/>
      <c r="C309" s="170" t="s">
        <v>698</v>
      </c>
      <c r="D309" s="170" t="s">
        <v>139</v>
      </c>
      <c r="E309" s="171" t="s">
        <v>699</v>
      </c>
      <c r="F309" s="172" t="s">
        <v>700</v>
      </c>
      <c r="G309" s="173" t="s">
        <v>142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139</v>
      </c>
      <c r="AU309" s="23" t="s">
        <v>145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215</v>
      </c>
      <c r="BM309" s="23" t="s">
        <v>701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662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80</v>
      </c>
      <c r="AY310" s="184" t="s">
        <v>137</v>
      </c>
    </row>
    <row r="311" spans="2:63" s="10" customFormat="1" ht="29.85" customHeight="1">
      <c r="B311" s="156"/>
      <c r="D311" s="157" t="s">
        <v>71</v>
      </c>
      <c r="E311" s="167" t="s">
        <v>702</v>
      </c>
      <c r="F311" s="167" t="s">
        <v>703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145</v>
      </c>
      <c r="AT311" s="165" t="s">
        <v>71</v>
      </c>
      <c r="AU311" s="165" t="s">
        <v>80</v>
      </c>
      <c r="AY311" s="157" t="s">
        <v>137</v>
      </c>
      <c r="BK311" s="166">
        <f>SUM(BK312:BK329)</f>
        <v>0</v>
      </c>
    </row>
    <row r="312" spans="2:65" s="1" customFormat="1" ht="16.5" customHeight="1">
      <c r="B312" s="169"/>
      <c r="C312" s="170" t="s">
        <v>704</v>
      </c>
      <c r="D312" s="170" t="s">
        <v>139</v>
      </c>
      <c r="E312" s="171" t="s">
        <v>705</v>
      </c>
      <c r="F312" s="172" t="s">
        <v>706</v>
      </c>
      <c r="G312" s="173" t="s">
        <v>142</v>
      </c>
      <c r="H312" s="174">
        <v>4.927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139</v>
      </c>
      <c r="AU312" s="23" t="s">
        <v>145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215</v>
      </c>
      <c r="BM312" s="23" t="s">
        <v>707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708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145</v>
      </c>
      <c r="AV313" s="13" t="s">
        <v>80</v>
      </c>
      <c r="AW313" s="13" t="s">
        <v>36</v>
      </c>
      <c r="AX313" s="13" t="s">
        <v>72</v>
      </c>
      <c r="AY313" s="200" t="s">
        <v>137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709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145</v>
      </c>
      <c r="AV314" s="11" t="s">
        <v>145</v>
      </c>
      <c r="AW314" s="11" t="s">
        <v>36</v>
      </c>
      <c r="AX314" s="11" t="s">
        <v>72</v>
      </c>
      <c r="AY314" s="184" t="s">
        <v>137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145</v>
      </c>
      <c r="AV315" s="12" t="s">
        <v>144</v>
      </c>
      <c r="AW315" s="12" t="s">
        <v>36</v>
      </c>
      <c r="AX315" s="12" t="s">
        <v>80</v>
      </c>
      <c r="AY315" s="192" t="s">
        <v>137</v>
      </c>
    </row>
    <row r="316" spans="2:65" s="1" customFormat="1" ht="25.5" customHeight="1">
      <c r="B316" s="169"/>
      <c r="C316" s="170" t="s">
        <v>710</v>
      </c>
      <c r="D316" s="170" t="s">
        <v>139</v>
      </c>
      <c r="E316" s="171" t="s">
        <v>711</v>
      </c>
      <c r="F316" s="172" t="s">
        <v>712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143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139</v>
      </c>
      <c r="AU316" s="23" t="s">
        <v>145</v>
      </c>
      <c r="AY316" s="23" t="s">
        <v>137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145</v>
      </c>
      <c r="BK316" s="181">
        <f aca="true" t="shared" si="59" ref="BK316:BK329">ROUND(I316*H316,2)</f>
        <v>0</v>
      </c>
      <c r="BL316" s="23" t="s">
        <v>215</v>
      </c>
      <c r="BM316" s="23" t="s">
        <v>713</v>
      </c>
    </row>
    <row r="317" spans="2:65" s="1" customFormat="1" ht="16.5" customHeight="1">
      <c r="B317" s="169"/>
      <c r="C317" s="206" t="s">
        <v>714</v>
      </c>
      <c r="D317" s="206" t="s">
        <v>208</v>
      </c>
      <c r="E317" s="207" t="s">
        <v>715</v>
      </c>
      <c r="F317" s="208" t="s">
        <v>716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143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145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215</v>
      </c>
      <c r="BM317" s="23" t="s">
        <v>717</v>
      </c>
    </row>
    <row r="318" spans="2:65" s="1" customFormat="1" ht="25.5" customHeight="1">
      <c r="B318" s="169"/>
      <c r="C318" s="206" t="s">
        <v>718</v>
      </c>
      <c r="D318" s="206" t="s">
        <v>208</v>
      </c>
      <c r="E318" s="207" t="s">
        <v>719</v>
      </c>
      <c r="F318" s="208" t="s">
        <v>720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143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215</v>
      </c>
      <c r="BM318" s="23" t="s">
        <v>721</v>
      </c>
    </row>
    <row r="319" spans="2:65" s="1" customFormat="1" ht="16.5" customHeight="1">
      <c r="B319" s="169"/>
      <c r="C319" s="170" t="s">
        <v>722</v>
      </c>
      <c r="D319" s="170" t="s">
        <v>139</v>
      </c>
      <c r="E319" s="171" t="s">
        <v>723</v>
      </c>
      <c r="F319" s="172" t="s">
        <v>724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143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139</v>
      </c>
      <c r="AU319" s="23" t="s">
        <v>145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215</v>
      </c>
      <c r="BM319" s="23" t="s">
        <v>725</v>
      </c>
    </row>
    <row r="320" spans="2:65" s="1" customFormat="1" ht="16.5" customHeight="1">
      <c r="B320" s="169"/>
      <c r="C320" s="206" t="s">
        <v>726</v>
      </c>
      <c r="D320" s="206" t="s">
        <v>208</v>
      </c>
      <c r="E320" s="207" t="s">
        <v>727</v>
      </c>
      <c r="F320" s="208" t="s">
        <v>728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143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145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215</v>
      </c>
      <c r="BM320" s="23" t="s">
        <v>729</v>
      </c>
    </row>
    <row r="321" spans="2:65" s="1" customFormat="1" ht="25.5" customHeight="1">
      <c r="B321" s="169"/>
      <c r="C321" s="170" t="s">
        <v>730</v>
      </c>
      <c r="D321" s="170" t="s">
        <v>139</v>
      </c>
      <c r="E321" s="171" t="s">
        <v>731</v>
      </c>
      <c r="F321" s="172" t="s">
        <v>732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143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139</v>
      </c>
      <c r="AU321" s="23" t="s">
        <v>145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215</v>
      </c>
      <c r="BM321" s="23" t="s">
        <v>733</v>
      </c>
    </row>
    <row r="322" spans="2:65" s="1" customFormat="1" ht="16.5" customHeight="1">
      <c r="B322" s="169"/>
      <c r="C322" s="206" t="s">
        <v>734</v>
      </c>
      <c r="D322" s="206" t="s">
        <v>208</v>
      </c>
      <c r="E322" s="207" t="s">
        <v>735</v>
      </c>
      <c r="F322" s="208" t="s">
        <v>736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143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145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215</v>
      </c>
      <c r="BM322" s="23" t="s">
        <v>737</v>
      </c>
    </row>
    <row r="323" spans="2:65" s="1" customFormat="1" ht="25.5" customHeight="1">
      <c r="B323" s="169"/>
      <c r="C323" s="170" t="s">
        <v>738</v>
      </c>
      <c r="D323" s="170" t="s">
        <v>139</v>
      </c>
      <c r="E323" s="171" t="s">
        <v>739</v>
      </c>
      <c r="F323" s="172" t="s">
        <v>740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143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139</v>
      </c>
      <c r="AU323" s="23" t="s">
        <v>145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215</v>
      </c>
      <c r="BM323" s="23" t="s">
        <v>741</v>
      </c>
    </row>
    <row r="324" spans="2:65" s="1" customFormat="1" ht="38.25" customHeight="1">
      <c r="B324" s="169"/>
      <c r="C324" s="170" t="s">
        <v>742</v>
      </c>
      <c r="D324" s="170" t="s">
        <v>139</v>
      </c>
      <c r="E324" s="171" t="s">
        <v>743</v>
      </c>
      <c r="F324" s="172" t="s">
        <v>744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143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139</v>
      </c>
      <c r="AU324" s="23" t="s">
        <v>145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215</v>
      </c>
      <c r="BM324" s="23" t="s">
        <v>745</v>
      </c>
    </row>
    <row r="325" spans="2:65" s="1" customFormat="1" ht="38.25" customHeight="1">
      <c r="B325" s="169"/>
      <c r="C325" s="170" t="s">
        <v>746</v>
      </c>
      <c r="D325" s="170" t="s">
        <v>139</v>
      </c>
      <c r="E325" s="171" t="s">
        <v>747</v>
      </c>
      <c r="F325" s="172" t="s">
        <v>748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143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139</v>
      </c>
      <c r="AU325" s="23" t="s">
        <v>145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215</v>
      </c>
      <c r="BM325" s="23" t="s">
        <v>749</v>
      </c>
    </row>
    <row r="326" spans="2:65" s="1" customFormat="1" ht="16.5" customHeight="1">
      <c r="B326" s="169"/>
      <c r="C326" s="170" t="s">
        <v>750</v>
      </c>
      <c r="D326" s="170" t="s">
        <v>139</v>
      </c>
      <c r="E326" s="171" t="s">
        <v>751</v>
      </c>
      <c r="F326" s="172" t="s">
        <v>752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139</v>
      </c>
      <c r="AU326" s="23" t="s">
        <v>145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215</v>
      </c>
      <c r="BM326" s="23" t="s">
        <v>753</v>
      </c>
    </row>
    <row r="327" spans="2:65" s="1" customFormat="1" ht="16.5" customHeight="1">
      <c r="B327" s="169"/>
      <c r="C327" s="170" t="s">
        <v>754</v>
      </c>
      <c r="D327" s="170" t="s">
        <v>139</v>
      </c>
      <c r="E327" s="171" t="s">
        <v>755</v>
      </c>
      <c r="F327" s="172" t="s">
        <v>756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139</v>
      </c>
      <c r="AU327" s="23" t="s">
        <v>145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215</v>
      </c>
      <c r="BM327" s="23" t="s">
        <v>757</v>
      </c>
    </row>
    <row r="328" spans="2:65" s="1" customFormat="1" ht="16.5" customHeight="1">
      <c r="B328" s="169"/>
      <c r="C328" s="170" t="s">
        <v>758</v>
      </c>
      <c r="D328" s="170" t="s">
        <v>139</v>
      </c>
      <c r="E328" s="171" t="s">
        <v>759</v>
      </c>
      <c r="F328" s="172" t="s">
        <v>760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139</v>
      </c>
      <c r="AU328" s="23" t="s">
        <v>145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215</v>
      </c>
      <c r="BM328" s="23" t="s">
        <v>761</v>
      </c>
    </row>
    <row r="329" spans="2:65" s="1" customFormat="1" ht="16.5" customHeight="1">
      <c r="B329" s="169"/>
      <c r="C329" s="170" t="s">
        <v>762</v>
      </c>
      <c r="D329" s="170" t="s">
        <v>139</v>
      </c>
      <c r="E329" s="171" t="s">
        <v>763</v>
      </c>
      <c r="F329" s="172" t="s">
        <v>764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139</v>
      </c>
      <c r="AU329" s="23" t="s">
        <v>145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215</v>
      </c>
      <c r="BM329" s="23" t="s">
        <v>765</v>
      </c>
    </row>
    <row r="330" spans="2:63" s="10" customFormat="1" ht="29.85" customHeight="1">
      <c r="B330" s="156"/>
      <c r="D330" s="157" t="s">
        <v>71</v>
      </c>
      <c r="E330" s="167" t="s">
        <v>766</v>
      </c>
      <c r="F330" s="167" t="s">
        <v>767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145</v>
      </c>
      <c r="AT330" s="165" t="s">
        <v>71</v>
      </c>
      <c r="AU330" s="165" t="s">
        <v>80</v>
      </c>
      <c r="AY330" s="157" t="s">
        <v>137</v>
      </c>
      <c r="BK330" s="166">
        <f>SUM(BK331:BK340)</f>
        <v>0</v>
      </c>
    </row>
    <row r="331" spans="2:65" s="1" customFormat="1" ht="25.5" customHeight="1">
      <c r="B331" s="169"/>
      <c r="C331" s="170" t="s">
        <v>768</v>
      </c>
      <c r="D331" s="170" t="s">
        <v>139</v>
      </c>
      <c r="E331" s="171" t="s">
        <v>769</v>
      </c>
      <c r="F331" s="172" t="s">
        <v>770</v>
      </c>
      <c r="G331" s="173" t="s">
        <v>142</v>
      </c>
      <c r="H331" s="174">
        <v>3.863</v>
      </c>
      <c r="I331" s="175"/>
      <c r="J331" s="176">
        <f>ROUND(I331*H331,2)</f>
        <v>0</v>
      </c>
      <c r="K331" s="172" t="s">
        <v>143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139</v>
      </c>
      <c r="AU331" s="23" t="s">
        <v>145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215</v>
      </c>
      <c r="BM331" s="23" t="s">
        <v>771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36</v>
      </c>
      <c r="AX332" s="11" t="s">
        <v>72</v>
      </c>
      <c r="AY332" s="184" t="s">
        <v>137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137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145</v>
      </c>
      <c r="AV334" s="12" t="s">
        <v>144</v>
      </c>
      <c r="AW334" s="12" t="s">
        <v>36</v>
      </c>
      <c r="AX334" s="12" t="s">
        <v>80</v>
      </c>
      <c r="AY334" s="192" t="s">
        <v>137</v>
      </c>
    </row>
    <row r="335" spans="2:65" s="1" customFormat="1" ht="16.5" customHeight="1">
      <c r="B335" s="169"/>
      <c r="C335" s="170" t="s">
        <v>772</v>
      </c>
      <c r="D335" s="170" t="s">
        <v>139</v>
      </c>
      <c r="E335" s="171" t="s">
        <v>773</v>
      </c>
      <c r="F335" s="172" t="s">
        <v>774</v>
      </c>
      <c r="G335" s="173" t="s">
        <v>142</v>
      </c>
      <c r="H335" s="174">
        <v>3.863</v>
      </c>
      <c r="I335" s="175"/>
      <c r="J335" s="176">
        <f>ROUND(I335*H335,2)</f>
        <v>0</v>
      </c>
      <c r="K335" s="172" t="s">
        <v>143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139</v>
      </c>
      <c r="AU335" s="23" t="s">
        <v>145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145</v>
      </c>
      <c r="BK335" s="181">
        <f>ROUND(I335*H335,2)</f>
        <v>0</v>
      </c>
      <c r="BL335" s="23" t="s">
        <v>215</v>
      </c>
      <c r="BM335" s="23" t="s">
        <v>775</v>
      </c>
    </row>
    <row r="336" spans="2:65" s="1" customFormat="1" ht="25.5" customHeight="1">
      <c r="B336" s="169"/>
      <c r="C336" s="206" t="s">
        <v>776</v>
      </c>
      <c r="D336" s="206" t="s">
        <v>208</v>
      </c>
      <c r="E336" s="207" t="s">
        <v>777</v>
      </c>
      <c r="F336" s="208" t="s">
        <v>778</v>
      </c>
      <c r="G336" s="209" t="s">
        <v>142</v>
      </c>
      <c r="H336" s="210">
        <v>4.674</v>
      </c>
      <c r="I336" s="211"/>
      <c r="J336" s="212">
        <f>ROUND(I336*H336,2)</f>
        <v>0</v>
      </c>
      <c r="K336" s="208" t="s">
        <v>143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145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215</v>
      </c>
      <c r="BM336" s="23" t="s">
        <v>779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780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145</v>
      </c>
      <c r="AV337" s="11" t="s">
        <v>145</v>
      </c>
      <c r="AW337" s="11" t="s">
        <v>36</v>
      </c>
      <c r="AX337" s="11" t="s">
        <v>80</v>
      </c>
      <c r="AY337" s="184" t="s">
        <v>137</v>
      </c>
    </row>
    <row r="338" spans="2:51" s="11" customFormat="1" ht="13.5">
      <c r="B338" s="182"/>
      <c r="D338" s="183" t="s">
        <v>147</v>
      </c>
      <c r="F338" s="185" t="s">
        <v>781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6</v>
      </c>
      <c r="AX338" s="11" t="s">
        <v>80</v>
      </c>
      <c r="AY338" s="184" t="s">
        <v>137</v>
      </c>
    </row>
    <row r="339" spans="2:65" s="1" customFormat="1" ht="38.25" customHeight="1">
      <c r="B339" s="169"/>
      <c r="C339" s="170" t="s">
        <v>782</v>
      </c>
      <c r="D339" s="170" t="s">
        <v>139</v>
      </c>
      <c r="E339" s="171" t="s">
        <v>783</v>
      </c>
      <c r="F339" s="172" t="s">
        <v>784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143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139</v>
      </c>
      <c r="AU339" s="23" t="s">
        <v>145</v>
      </c>
      <c r="AY339" s="23" t="s">
        <v>137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145</v>
      </c>
      <c r="BK339" s="181">
        <f>ROUND(I339*H339,2)</f>
        <v>0</v>
      </c>
      <c r="BL339" s="23" t="s">
        <v>215</v>
      </c>
      <c r="BM339" s="23" t="s">
        <v>785</v>
      </c>
    </row>
    <row r="340" spans="2:65" s="1" customFormat="1" ht="38.25" customHeight="1">
      <c r="B340" s="169"/>
      <c r="C340" s="170" t="s">
        <v>786</v>
      </c>
      <c r="D340" s="170" t="s">
        <v>139</v>
      </c>
      <c r="E340" s="171" t="s">
        <v>787</v>
      </c>
      <c r="F340" s="172" t="s">
        <v>788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143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139</v>
      </c>
      <c r="AU340" s="23" t="s">
        <v>145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215</v>
      </c>
      <c r="BM340" s="23" t="s">
        <v>789</v>
      </c>
    </row>
    <row r="341" spans="2:63" s="10" customFormat="1" ht="29.85" customHeight="1">
      <c r="B341" s="156"/>
      <c r="D341" s="157" t="s">
        <v>71</v>
      </c>
      <c r="E341" s="167" t="s">
        <v>790</v>
      </c>
      <c r="F341" s="167" t="s">
        <v>791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145</v>
      </c>
      <c r="AT341" s="165" t="s">
        <v>71</v>
      </c>
      <c r="AU341" s="165" t="s">
        <v>80</v>
      </c>
      <c r="AY341" s="157" t="s">
        <v>137</v>
      </c>
      <c r="BK341" s="166">
        <f>SUM(BK342:BK353)</f>
        <v>0</v>
      </c>
    </row>
    <row r="342" spans="2:65" s="1" customFormat="1" ht="16.5" customHeight="1">
      <c r="B342" s="169"/>
      <c r="C342" s="170" t="s">
        <v>792</v>
      </c>
      <c r="D342" s="170" t="s">
        <v>139</v>
      </c>
      <c r="E342" s="171" t="s">
        <v>793</v>
      </c>
      <c r="F342" s="172" t="s">
        <v>794</v>
      </c>
      <c r="G342" s="173" t="s">
        <v>142</v>
      </c>
      <c r="H342" s="174">
        <v>5.854</v>
      </c>
      <c r="I342" s="175"/>
      <c r="J342" s="176">
        <f>ROUND(I342*H342,2)</f>
        <v>0</v>
      </c>
      <c r="K342" s="172" t="s">
        <v>143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139</v>
      </c>
      <c r="AU342" s="23" t="s">
        <v>145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215</v>
      </c>
      <c r="BM342" s="23" t="s">
        <v>795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796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145</v>
      </c>
      <c r="AV343" s="13" t="s">
        <v>80</v>
      </c>
      <c r="AW343" s="13" t="s">
        <v>36</v>
      </c>
      <c r="AX343" s="13" t="s">
        <v>72</v>
      </c>
      <c r="AY343" s="200" t="s">
        <v>137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797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798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799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137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145</v>
      </c>
      <c r="AV347" s="12" t="s">
        <v>144</v>
      </c>
      <c r="AW347" s="12" t="s">
        <v>36</v>
      </c>
      <c r="AX347" s="12" t="s">
        <v>80</v>
      </c>
      <c r="AY347" s="192" t="s">
        <v>137</v>
      </c>
    </row>
    <row r="348" spans="2:65" s="1" customFormat="1" ht="16.5" customHeight="1">
      <c r="B348" s="169"/>
      <c r="C348" s="170" t="s">
        <v>800</v>
      </c>
      <c r="D348" s="170" t="s">
        <v>139</v>
      </c>
      <c r="E348" s="171" t="s">
        <v>801</v>
      </c>
      <c r="F348" s="172" t="s">
        <v>802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143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139</v>
      </c>
      <c r="AU348" s="23" t="s">
        <v>145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215</v>
      </c>
      <c r="BM348" s="23" t="s">
        <v>803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670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80</v>
      </c>
      <c r="AY349" s="184" t="s">
        <v>137</v>
      </c>
    </row>
    <row r="350" spans="2:65" s="1" customFormat="1" ht="16.5" customHeight="1">
      <c r="B350" s="169"/>
      <c r="C350" s="206" t="s">
        <v>804</v>
      </c>
      <c r="D350" s="206" t="s">
        <v>208</v>
      </c>
      <c r="E350" s="207" t="s">
        <v>805</v>
      </c>
      <c r="F350" s="208" t="s">
        <v>806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143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145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215</v>
      </c>
      <c r="BM350" s="23" t="s">
        <v>807</v>
      </c>
    </row>
    <row r="351" spans="2:51" s="11" customFormat="1" ht="13.5">
      <c r="B351" s="182"/>
      <c r="D351" s="183" t="s">
        <v>147</v>
      </c>
      <c r="F351" s="185" t="s">
        <v>808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145</v>
      </c>
      <c r="AV351" s="11" t="s">
        <v>145</v>
      </c>
      <c r="AW351" s="11" t="s">
        <v>6</v>
      </c>
      <c r="AX351" s="11" t="s">
        <v>80</v>
      </c>
      <c r="AY351" s="184" t="s">
        <v>137</v>
      </c>
    </row>
    <row r="352" spans="2:65" s="1" customFormat="1" ht="38.25" customHeight="1">
      <c r="B352" s="169"/>
      <c r="C352" s="170" t="s">
        <v>809</v>
      </c>
      <c r="D352" s="170" t="s">
        <v>139</v>
      </c>
      <c r="E352" s="171" t="s">
        <v>810</v>
      </c>
      <c r="F352" s="172" t="s">
        <v>811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143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139</v>
      </c>
      <c r="AU352" s="23" t="s">
        <v>145</v>
      </c>
      <c r="AY352" s="23" t="s">
        <v>137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215</v>
      </c>
      <c r="BM352" s="23" t="s">
        <v>812</v>
      </c>
    </row>
    <row r="353" spans="2:65" s="1" customFormat="1" ht="38.25" customHeight="1">
      <c r="B353" s="169"/>
      <c r="C353" s="170" t="s">
        <v>813</v>
      </c>
      <c r="D353" s="170" t="s">
        <v>139</v>
      </c>
      <c r="E353" s="171" t="s">
        <v>814</v>
      </c>
      <c r="F353" s="172" t="s">
        <v>815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143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139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215</v>
      </c>
      <c r="BM353" s="23" t="s">
        <v>816</v>
      </c>
    </row>
    <row r="354" spans="2:63" s="10" customFormat="1" ht="29.85" customHeight="1">
      <c r="B354" s="156"/>
      <c r="D354" s="157" t="s">
        <v>71</v>
      </c>
      <c r="E354" s="167" t="s">
        <v>817</v>
      </c>
      <c r="F354" s="167" t="s">
        <v>818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145</v>
      </c>
      <c r="AT354" s="165" t="s">
        <v>71</v>
      </c>
      <c r="AU354" s="165" t="s">
        <v>80</v>
      </c>
      <c r="AY354" s="157" t="s">
        <v>137</v>
      </c>
      <c r="BK354" s="166">
        <f>SUM(BK355:BK371)</f>
        <v>0</v>
      </c>
    </row>
    <row r="355" spans="2:65" s="1" customFormat="1" ht="25.5" customHeight="1">
      <c r="B355" s="169"/>
      <c r="C355" s="170" t="s">
        <v>819</v>
      </c>
      <c r="D355" s="170" t="s">
        <v>139</v>
      </c>
      <c r="E355" s="171" t="s">
        <v>820</v>
      </c>
      <c r="F355" s="172" t="s">
        <v>821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143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139</v>
      </c>
      <c r="AU355" s="23" t="s">
        <v>145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145</v>
      </c>
      <c r="BK355" s="181">
        <f>ROUND(I355*H355,2)</f>
        <v>0</v>
      </c>
      <c r="BL355" s="23" t="s">
        <v>215</v>
      </c>
      <c r="BM355" s="23" t="s">
        <v>822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669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144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206" t="s">
        <v>823</v>
      </c>
      <c r="D359" s="206" t="s">
        <v>208</v>
      </c>
      <c r="E359" s="207" t="s">
        <v>824</v>
      </c>
      <c r="F359" s="208" t="s">
        <v>825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145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215</v>
      </c>
      <c r="BM359" s="23" t="s">
        <v>826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827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80</v>
      </c>
      <c r="AY360" s="184" t="s">
        <v>137</v>
      </c>
    </row>
    <row r="361" spans="2:65" s="1" customFormat="1" ht="25.5" customHeight="1">
      <c r="B361" s="169"/>
      <c r="C361" s="170" t="s">
        <v>828</v>
      </c>
      <c r="D361" s="170" t="s">
        <v>139</v>
      </c>
      <c r="E361" s="171" t="s">
        <v>829</v>
      </c>
      <c r="F361" s="172" t="s">
        <v>830</v>
      </c>
      <c r="G361" s="173" t="s">
        <v>142</v>
      </c>
      <c r="H361" s="174">
        <v>24.07</v>
      </c>
      <c r="I361" s="175"/>
      <c r="J361" s="176">
        <f>ROUND(I361*H361,2)</f>
        <v>0</v>
      </c>
      <c r="K361" s="172" t="s">
        <v>143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139</v>
      </c>
      <c r="AU361" s="23" t="s">
        <v>145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215</v>
      </c>
      <c r="BM361" s="23" t="s">
        <v>831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832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36</v>
      </c>
      <c r="AX362" s="11" t="s">
        <v>72</v>
      </c>
      <c r="AY362" s="184" t="s">
        <v>137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833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834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137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145</v>
      </c>
      <c r="AV365" s="12" t="s">
        <v>144</v>
      </c>
      <c r="AW365" s="12" t="s">
        <v>36</v>
      </c>
      <c r="AX365" s="12" t="s">
        <v>80</v>
      </c>
      <c r="AY365" s="192" t="s">
        <v>137</v>
      </c>
    </row>
    <row r="366" spans="2:65" s="1" customFormat="1" ht="16.5" customHeight="1">
      <c r="B366" s="169"/>
      <c r="C366" s="206" t="s">
        <v>835</v>
      </c>
      <c r="D366" s="206" t="s">
        <v>208</v>
      </c>
      <c r="E366" s="207" t="s">
        <v>836</v>
      </c>
      <c r="F366" s="208" t="s">
        <v>837</v>
      </c>
      <c r="G366" s="209" t="s">
        <v>142</v>
      </c>
      <c r="H366" s="210">
        <v>26.477</v>
      </c>
      <c r="I366" s="211"/>
      <c r="J366" s="212">
        <f>ROUND(I366*H366,2)</f>
        <v>0</v>
      </c>
      <c r="K366" s="208" t="s">
        <v>143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145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215</v>
      </c>
      <c r="BM366" s="23" t="s">
        <v>838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839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80</v>
      </c>
      <c r="AY367" s="184" t="s">
        <v>137</v>
      </c>
    </row>
    <row r="368" spans="2:65" s="1" customFormat="1" ht="16.5" customHeight="1">
      <c r="B368" s="169"/>
      <c r="C368" s="170" t="s">
        <v>840</v>
      </c>
      <c r="D368" s="170" t="s">
        <v>139</v>
      </c>
      <c r="E368" s="171" t="s">
        <v>841</v>
      </c>
      <c r="F368" s="172" t="s">
        <v>842</v>
      </c>
      <c r="G368" s="173" t="s">
        <v>142</v>
      </c>
      <c r="H368" s="174">
        <v>24.07</v>
      </c>
      <c r="I368" s="175"/>
      <c r="J368" s="176">
        <f>ROUND(I368*H368,2)</f>
        <v>0</v>
      </c>
      <c r="K368" s="172" t="s">
        <v>143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139</v>
      </c>
      <c r="AU368" s="23" t="s">
        <v>145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215</v>
      </c>
      <c r="BM368" s="23" t="s">
        <v>843</v>
      </c>
    </row>
    <row r="369" spans="2:65" s="1" customFormat="1" ht="38.25" customHeight="1">
      <c r="B369" s="169"/>
      <c r="C369" s="170" t="s">
        <v>844</v>
      </c>
      <c r="D369" s="170" t="s">
        <v>139</v>
      </c>
      <c r="E369" s="171" t="s">
        <v>845</v>
      </c>
      <c r="F369" s="172" t="s">
        <v>846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143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139</v>
      </c>
      <c r="AU369" s="23" t="s">
        <v>145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215</v>
      </c>
      <c r="BM369" s="23" t="s">
        <v>847</v>
      </c>
    </row>
    <row r="370" spans="2:65" s="1" customFormat="1" ht="38.25" customHeight="1">
      <c r="B370" s="169"/>
      <c r="C370" s="170" t="s">
        <v>848</v>
      </c>
      <c r="D370" s="170" t="s">
        <v>139</v>
      </c>
      <c r="E370" s="171" t="s">
        <v>849</v>
      </c>
      <c r="F370" s="172" t="s">
        <v>850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143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139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215</v>
      </c>
      <c r="BM370" s="23" t="s">
        <v>851</v>
      </c>
    </row>
    <row r="371" spans="2:65" s="1" customFormat="1" ht="16.5" customHeight="1">
      <c r="B371" s="169"/>
      <c r="C371" s="170" t="s">
        <v>852</v>
      </c>
      <c r="D371" s="170" t="s">
        <v>139</v>
      </c>
      <c r="E371" s="171" t="s">
        <v>853</v>
      </c>
      <c r="F371" s="172" t="s">
        <v>854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139</v>
      </c>
      <c r="AU371" s="23" t="s">
        <v>145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215</v>
      </c>
      <c r="BM371" s="23" t="s">
        <v>855</v>
      </c>
    </row>
    <row r="372" spans="2:63" s="10" customFormat="1" ht="29.85" customHeight="1">
      <c r="B372" s="156"/>
      <c r="D372" s="157" t="s">
        <v>71</v>
      </c>
      <c r="E372" s="167" t="s">
        <v>856</v>
      </c>
      <c r="F372" s="167" t="s">
        <v>857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145</v>
      </c>
      <c r="AT372" s="165" t="s">
        <v>71</v>
      </c>
      <c r="AU372" s="165" t="s">
        <v>80</v>
      </c>
      <c r="AY372" s="157" t="s">
        <v>137</v>
      </c>
      <c r="BK372" s="166">
        <f>SUM(BK373:BK377)</f>
        <v>0</v>
      </c>
    </row>
    <row r="373" spans="2:65" s="1" customFormat="1" ht="25.5" customHeight="1">
      <c r="B373" s="169"/>
      <c r="C373" s="170" t="s">
        <v>858</v>
      </c>
      <c r="D373" s="170" t="s">
        <v>139</v>
      </c>
      <c r="E373" s="171" t="s">
        <v>859</v>
      </c>
      <c r="F373" s="172" t="s">
        <v>860</v>
      </c>
      <c r="G373" s="173" t="s">
        <v>142</v>
      </c>
      <c r="H373" s="174">
        <v>4.9</v>
      </c>
      <c r="I373" s="175"/>
      <c r="J373" s="176">
        <f>ROUND(I373*H373,2)</f>
        <v>0</v>
      </c>
      <c r="K373" s="172" t="s">
        <v>143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139</v>
      </c>
      <c r="AU373" s="23" t="s">
        <v>145</v>
      </c>
      <c r="AY373" s="23" t="s">
        <v>137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215</v>
      </c>
      <c r="BM373" s="23" t="s">
        <v>861</v>
      </c>
    </row>
    <row r="374" spans="2:65" s="1" customFormat="1" ht="16.5" customHeight="1">
      <c r="B374" s="169"/>
      <c r="C374" s="170" t="s">
        <v>862</v>
      </c>
      <c r="D374" s="170" t="s">
        <v>139</v>
      </c>
      <c r="E374" s="171" t="s">
        <v>863</v>
      </c>
      <c r="F374" s="172" t="s">
        <v>864</v>
      </c>
      <c r="G374" s="173" t="s">
        <v>142</v>
      </c>
      <c r="H374" s="174">
        <v>4.9</v>
      </c>
      <c r="I374" s="175"/>
      <c r="J374" s="176">
        <f>ROUND(I374*H374,2)</f>
        <v>0</v>
      </c>
      <c r="K374" s="172" t="s">
        <v>143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139</v>
      </c>
      <c r="AU374" s="23" t="s">
        <v>145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215</v>
      </c>
      <c r="BM374" s="23" t="s">
        <v>865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866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145</v>
      </c>
      <c r="AV375" s="13" t="s">
        <v>80</v>
      </c>
      <c r="AW375" s="13" t="s">
        <v>36</v>
      </c>
      <c r="AX375" s="13" t="s">
        <v>72</v>
      </c>
      <c r="AY375" s="200" t="s">
        <v>137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867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80</v>
      </c>
      <c r="AY376" s="184" t="s">
        <v>137</v>
      </c>
    </row>
    <row r="377" spans="2:65" s="1" customFormat="1" ht="25.5" customHeight="1">
      <c r="B377" s="169"/>
      <c r="C377" s="170" t="s">
        <v>868</v>
      </c>
      <c r="D377" s="170" t="s">
        <v>139</v>
      </c>
      <c r="E377" s="171" t="s">
        <v>869</v>
      </c>
      <c r="F377" s="172" t="s">
        <v>870</v>
      </c>
      <c r="G377" s="173" t="s">
        <v>142</v>
      </c>
      <c r="H377" s="174">
        <v>4.9</v>
      </c>
      <c r="I377" s="175"/>
      <c r="J377" s="176">
        <f>ROUND(I377*H377,2)</f>
        <v>0</v>
      </c>
      <c r="K377" s="172" t="s">
        <v>143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139</v>
      </c>
      <c r="AU377" s="23" t="s">
        <v>145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215</v>
      </c>
      <c r="BM377" s="23" t="s">
        <v>871</v>
      </c>
    </row>
    <row r="378" spans="2:63" s="10" customFormat="1" ht="29.85" customHeight="1">
      <c r="B378" s="156"/>
      <c r="D378" s="157" t="s">
        <v>71</v>
      </c>
      <c r="E378" s="167" t="s">
        <v>872</v>
      </c>
      <c r="F378" s="167" t="s">
        <v>873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145</v>
      </c>
      <c r="AT378" s="165" t="s">
        <v>71</v>
      </c>
      <c r="AU378" s="165" t="s">
        <v>80</v>
      </c>
      <c r="AY378" s="157" t="s">
        <v>137</v>
      </c>
      <c r="BK378" s="166">
        <f>SUM(BK379:BK391)</f>
        <v>0</v>
      </c>
    </row>
    <row r="379" spans="2:65" s="1" customFormat="1" ht="16.5" customHeight="1">
      <c r="B379" s="169"/>
      <c r="C379" s="170" t="s">
        <v>874</v>
      </c>
      <c r="D379" s="170" t="s">
        <v>139</v>
      </c>
      <c r="E379" s="171" t="s">
        <v>213</v>
      </c>
      <c r="F379" s="172" t="s">
        <v>214</v>
      </c>
      <c r="G379" s="173" t="s">
        <v>142</v>
      </c>
      <c r="H379" s="174">
        <v>52.799</v>
      </c>
      <c r="I379" s="175"/>
      <c r="J379" s="176">
        <f>ROUND(I379*H379,2)</f>
        <v>0</v>
      </c>
      <c r="K379" s="172" t="s">
        <v>143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139</v>
      </c>
      <c r="AU379" s="23" t="s">
        <v>145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215</v>
      </c>
      <c r="BM379" s="23" t="s">
        <v>875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145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145</v>
      </c>
      <c r="AV381" s="11" t="s">
        <v>145</v>
      </c>
      <c r="AW381" s="11" t="s">
        <v>36</v>
      </c>
      <c r="AX381" s="11" t="s">
        <v>72</v>
      </c>
      <c r="AY381" s="184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137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876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145</v>
      </c>
      <c r="AV383" s="13" t="s">
        <v>80</v>
      </c>
      <c r="AW383" s="13" t="s">
        <v>36</v>
      </c>
      <c r="AX383" s="13" t="s">
        <v>72</v>
      </c>
      <c r="AY383" s="200" t="s">
        <v>137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877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145</v>
      </c>
      <c r="AV384" s="11" t="s">
        <v>145</v>
      </c>
      <c r="AW384" s="11" t="s">
        <v>36</v>
      </c>
      <c r="AX384" s="11" t="s">
        <v>72</v>
      </c>
      <c r="AY384" s="184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878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879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137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880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145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881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145</v>
      </c>
      <c r="AV388" s="11" t="s">
        <v>145</v>
      </c>
      <c r="AW388" s="11" t="s">
        <v>36</v>
      </c>
      <c r="AX388" s="11" t="s">
        <v>72</v>
      </c>
      <c r="AY388" s="184" t="s">
        <v>137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145</v>
      </c>
      <c r="AV389" s="12" t="s">
        <v>144</v>
      </c>
      <c r="AW389" s="12" t="s">
        <v>36</v>
      </c>
      <c r="AX389" s="12" t="s">
        <v>80</v>
      </c>
      <c r="AY389" s="192" t="s">
        <v>137</v>
      </c>
    </row>
    <row r="390" spans="2:65" s="1" customFormat="1" ht="25.5" customHeight="1">
      <c r="B390" s="169"/>
      <c r="C390" s="170" t="s">
        <v>882</v>
      </c>
      <c r="D390" s="170" t="s">
        <v>139</v>
      </c>
      <c r="E390" s="171" t="s">
        <v>883</v>
      </c>
      <c r="F390" s="172" t="s">
        <v>884</v>
      </c>
      <c r="G390" s="173" t="s">
        <v>142</v>
      </c>
      <c r="H390" s="174">
        <v>52.799</v>
      </c>
      <c r="I390" s="175"/>
      <c r="J390" s="176">
        <f>ROUND(I390*H390,2)</f>
        <v>0</v>
      </c>
      <c r="K390" s="172" t="s">
        <v>143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139</v>
      </c>
      <c r="AU390" s="23" t="s">
        <v>145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215</v>
      </c>
      <c r="BM390" s="23" t="s">
        <v>885</v>
      </c>
    </row>
    <row r="391" spans="2:65" s="1" customFormat="1" ht="16.5" customHeight="1">
      <c r="B391" s="169"/>
      <c r="C391" s="170" t="s">
        <v>886</v>
      </c>
      <c r="D391" s="170" t="s">
        <v>139</v>
      </c>
      <c r="E391" s="171" t="s">
        <v>887</v>
      </c>
      <c r="F391" s="172" t="s">
        <v>888</v>
      </c>
      <c r="G391" s="173" t="s">
        <v>142</v>
      </c>
      <c r="H391" s="174">
        <v>52.799</v>
      </c>
      <c r="I391" s="175"/>
      <c r="J391" s="176">
        <f>ROUND(I391*H391,2)</f>
        <v>0</v>
      </c>
      <c r="K391" s="172" t="s">
        <v>143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139</v>
      </c>
      <c r="AU391" s="23" t="s">
        <v>145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215</v>
      </c>
      <c r="BM391" s="23" t="s">
        <v>889</v>
      </c>
    </row>
    <row r="392" spans="2:63" s="10" customFormat="1" ht="37.35" customHeight="1">
      <c r="B392" s="156"/>
      <c r="D392" s="157" t="s">
        <v>71</v>
      </c>
      <c r="E392" s="158" t="s">
        <v>890</v>
      </c>
      <c r="F392" s="158" t="s">
        <v>891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144</v>
      </c>
      <c r="AT392" s="165" t="s">
        <v>71</v>
      </c>
      <c r="AU392" s="165" t="s">
        <v>72</v>
      </c>
      <c r="AY392" s="157" t="s">
        <v>137</v>
      </c>
      <c r="BK392" s="166">
        <f>SUM(BK393:BK419)</f>
        <v>0</v>
      </c>
    </row>
    <row r="393" spans="2:65" s="1" customFormat="1" ht="25.5" customHeight="1">
      <c r="B393" s="169"/>
      <c r="C393" s="170" t="s">
        <v>892</v>
      </c>
      <c r="D393" s="170" t="s">
        <v>139</v>
      </c>
      <c r="E393" s="171" t="s">
        <v>893</v>
      </c>
      <c r="F393" s="172" t="s">
        <v>894</v>
      </c>
      <c r="G393" s="173" t="s">
        <v>895</v>
      </c>
      <c r="H393" s="174">
        <v>58</v>
      </c>
      <c r="I393" s="175"/>
      <c r="J393" s="176">
        <f>ROUND(I393*H393,2)</f>
        <v>0</v>
      </c>
      <c r="K393" s="172" t="s">
        <v>143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896</v>
      </c>
      <c r="AT393" s="23" t="s">
        <v>139</v>
      </c>
      <c r="AU393" s="23" t="s">
        <v>80</v>
      </c>
      <c r="AY393" s="23" t="s">
        <v>137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145</v>
      </c>
      <c r="BK393" s="181">
        <f>ROUND(I393*H393,2)</f>
        <v>0</v>
      </c>
      <c r="BL393" s="23" t="s">
        <v>896</v>
      </c>
      <c r="BM393" s="23" t="s">
        <v>897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898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899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80</v>
      </c>
      <c r="AV396" s="11" t="s">
        <v>145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900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80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80</v>
      </c>
      <c r="AV398" s="11" t="s">
        <v>145</v>
      </c>
      <c r="AW398" s="11" t="s">
        <v>36</v>
      </c>
      <c r="AX398" s="11" t="s">
        <v>72</v>
      </c>
      <c r="AY398" s="184" t="s">
        <v>137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901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80</v>
      </c>
      <c r="AV399" s="13" t="s">
        <v>80</v>
      </c>
      <c r="AW399" s="13" t="s">
        <v>36</v>
      </c>
      <c r="AX399" s="13" t="s">
        <v>72</v>
      </c>
      <c r="AY399" s="200" t="s">
        <v>137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145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80</v>
      </c>
      <c r="AV400" s="11" t="s">
        <v>145</v>
      </c>
      <c r="AW400" s="11" t="s">
        <v>36</v>
      </c>
      <c r="AX400" s="11" t="s">
        <v>72</v>
      </c>
      <c r="AY400" s="184" t="s">
        <v>137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902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80</v>
      </c>
      <c r="AV401" s="13" t="s">
        <v>80</v>
      </c>
      <c r="AW401" s="13" t="s">
        <v>36</v>
      </c>
      <c r="AX401" s="13" t="s">
        <v>72</v>
      </c>
      <c r="AY401" s="200" t="s">
        <v>137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80</v>
      </c>
      <c r="AV402" s="11" t="s">
        <v>145</v>
      </c>
      <c r="AW402" s="11" t="s">
        <v>36</v>
      </c>
      <c r="AX402" s="11" t="s">
        <v>72</v>
      </c>
      <c r="AY402" s="184" t="s">
        <v>137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903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80</v>
      </c>
      <c r="AV403" s="13" t="s">
        <v>80</v>
      </c>
      <c r="AW403" s="13" t="s">
        <v>36</v>
      </c>
      <c r="AX403" s="13" t="s">
        <v>72</v>
      </c>
      <c r="AY403" s="200" t="s">
        <v>137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80</v>
      </c>
      <c r="AV404" s="11" t="s">
        <v>145</v>
      </c>
      <c r="AW404" s="11" t="s">
        <v>36</v>
      </c>
      <c r="AX404" s="11" t="s">
        <v>72</v>
      </c>
      <c r="AY404" s="184" t="s">
        <v>137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904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80</v>
      </c>
      <c r="AV405" s="13" t="s">
        <v>80</v>
      </c>
      <c r="AW405" s="13" t="s">
        <v>36</v>
      </c>
      <c r="AX405" s="13" t="s">
        <v>72</v>
      </c>
      <c r="AY405" s="200" t="s">
        <v>137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80</v>
      </c>
      <c r="AV406" s="11" t="s">
        <v>145</v>
      </c>
      <c r="AW406" s="11" t="s">
        <v>36</v>
      </c>
      <c r="AX406" s="11" t="s">
        <v>72</v>
      </c>
      <c r="AY406" s="184" t="s">
        <v>137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80</v>
      </c>
      <c r="AV407" s="12" t="s">
        <v>144</v>
      </c>
      <c r="AW407" s="12" t="s">
        <v>36</v>
      </c>
      <c r="AX407" s="12" t="s">
        <v>80</v>
      </c>
      <c r="AY407" s="192" t="s">
        <v>137</v>
      </c>
    </row>
    <row r="408" spans="2:65" s="1" customFormat="1" ht="25.5" customHeight="1">
      <c r="B408" s="169"/>
      <c r="C408" s="170" t="s">
        <v>905</v>
      </c>
      <c r="D408" s="170" t="s">
        <v>139</v>
      </c>
      <c r="E408" s="171" t="s">
        <v>906</v>
      </c>
      <c r="F408" s="172" t="s">
        <v>907</v>
      </c>
      <c r="G408" s="173" t="s">
        <v>895</v>
      </c>
      <c r="H408" s="174">
        <v>16</v>
      </c>
      <c r="I408" s="175"/>
      <c r="J408" s="176">
        <f>ROUND(I408*H408,2)</f>
        <v>0</v>
      </c>
      <c r="K408" s="172" t="s">
        <v>143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896</v>
      </c>
      <c r="AT408" s="23" t="s">
        <v>139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145</v>
      </c>
      <c r="BK408" s="181">
        <f>ROUND(I408*H408,2)</f>
        <v>0</v>
      </c>
      <c r="BL408" s="23" t="s">
        <v>896</v>
      </c>
      <c r="BM408" s="23" t="s">
        <v>908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909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80</v>
      </c>
      <c r="AV410" s="11" t="s">
        <v>145</v>
      </c>
      <c r="AW410" s="11" t="s">
        <v>36</v>
      </c>
      <c r="AX410" s="11" t="s">
        <v>72</v>
      </c>
      <c r="AY410" s="184" t="s">
        <v>137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910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145</v>
      </c>
      <c r="AW412" s="11" t="s">
        <v>36</v>
      </c>
      <c r="AX412" s="11" t="s">
        <v>72</v>
      </c>
      <c r="AY412" s="184" t="s">
        <v>137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80</v>
      </c>
      <c r="AV413" s="12" t="s">
        <v>144</v>
      </c>
      <c r="AW413" s="12" t="s">
        <v>36</v>
      </c>
      <c r="AX413" s="12" t="s">
        <v>80</v>
      </c>
      <c r="AY413" s="192" t="s">
        <v>137</v>
      </c>
    </row>
    <row r="414" spans="2:65" s="1" customFormat="1" ht="25.5" customHeight="1">
      <c r="B414" s="169"/>
      <c r="C414" s="170" t="s">
        <v>911</v>
      </c>
      <c r="D414" s="170" t="s">
        <v>139</v>
      </c>
      <c r="E414" s="171" t="s">
        <v>912</v>
      </c>
      <c r="F414" s="172" t="s">
        <v>913</v>
      </c>
      <c r="G414" s="173" t="s">
        <v>895</v>
      </c>
      <c r="H414" s="174">
        <v>4</v>
      </c>
      <c r="I414" s="175"/>
      <c r="J414" s="176">
        <f>ROUND(I414*H414,2)</f>
        <v>0</v>
      </c>
      <c r="K414" s="172" t="s">
        <v>143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896</v>
      </c>
      <c r="AT414" s="23" t="s">
        <v>139</v>
      </c>
      <c r="AU414" s="23" t="s">
        <v>80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896</v>
      </c>
      <c r="BM414" s="23" t="s">
        <v>914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915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80</v>
      </c>
      <c r="AV415" s="13" t="s">
        <v>80</v>
      </c>
      <c r="AW415" s="13" t="s">
        <v>36</v>
      </c>
      <c r="AX415" s="13" t="s">
        <v>72</v>
      </c>
      <c r="AY415" s="200" t="s">
        <v>137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144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80</v>
      </c>
      <c r="AV416" s="11" t="s">
        <v>145</v>
      </c>
      <c r="AW416" s="11" t="s">
        <v>36</v>
      </c>
      <c r="AX416" s="11" t="s">
        <v>80</v>
      </c>
      <c r="AY416" s="184" t="s">
        <v>137</v>
      </c>
    </row>
    <row r="417" spans="2:65" s="1" customFormat="1" ht="25.5" customHeight="1">
      <c r="B417" s="169"/>
      <c r="C417" s="170" t="s">
        <v>916</v>
      </c>
      <c r="D417" s="170" t="s">
        <v>139</v>
      </c>
      <c r="E417" s="171" t="s">
        <v>917</v>
      </c>
      <c r="F417" s="172" t="s">
        <v>918</v>
      </c>
      <c r="G417" s="173" t="s">
        <v>895</v>
      </c>
      <c r="H417" s="174">
        <v>4</v>
      </c>
      <c r="I417" s="175"/>
      <c r="J417" s="176">
        <f>ROUND(I417*H417,2)</f>
        <v>0</v>
      </c>
      <c r="K417" s="172" t="s">
        <v>143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896</v>
      </c>
      <c r="AT417" s="23" t="s">
        <v>139</v>
      </c>
      <c r="AU417" s="23" t="s">
        <v>80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896</v>
      </c>
      <c r="BM417" s="23" t="s">
        <v>919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920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144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145</v>
      </c>
      <c r="AW419" s="11" t="s">
        <v>36</v>
      </c>
      <c r="AX419" s="11" t="s">
        <v>80</v>
      </c>
      <c r="AY419" s="184" t="s">
        <v>137</v>
      </c>
    </row>
    <row r="420" spans="2:63" s="10" customFormat="1" ht="37.35" customHeight="1">
      <c r="B420" s="156"/>
      <c r="D420" s="157" t="s">
        <v>71</v>
      </c>
      <c r="E420" s="158" t="s">
        <v>921</v>
      </c>
      <c r="F420" s="158" t="s">
        <v>922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137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923</v>
      </c>
      <c r="F421" s="167" t="s">
        <v>924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80</v>
      </c>
      <c r="AY421" s="157" t="s">
        <v>137</v>
      </c>
      <c r="BK421" s="166">
        <f>BK422</f>
        <v>0</v>
      </c>
    </row>
    <row r="422" spans="2:65" s="1" customFormat="1" ht="16.5" customHeight="1">
      <c r="B422" s="169"/>
      <c r="C422" s="170" t="s">
        <v>925</v>
      </c>
      <c r="D422" s="170" t="s">
        <v>139</v>
      </c>
      <c r="E422" s="171" t="s">
        <v>926</v>
      </c>
      <c r="F422" s="172" t="s">
        <v>924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143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927</v>
      </c>
      <c r="AT422" s="23" t="s">
        <v>139</v>
      </c>
      <c r="AU422" s="23" t="s">
        <v>145</v>
      </c>
      <c r="AY422" s="23" t="s">
        <v>137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145</v>
      </c>
      <c r="BK422" s="181">
        <f>ROUND(I422*H422,2)</f>
        <v>0</v>
      </c>
      <c r="BL422" s="23" t="s">
        <v>927</v>
      </c>
      <c r="BM422" s="23" t="s">
        <v>928</v>
      </c>
    </row>
    <row r="423" spans="2:63" s="10" customFormat="1" ht="29.85" customHeight="1">
      <c r="B423" s="156"/>
      <c r="D423" s="157" t="s">
        <v>71</v>
      </c>
      <c r="E423" s="167" t="s">
        <v>929</v>
      </c>
      <c r="F423" s="167" t="s">
        <v>930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80</v>
      </c>
      <c r="AY423" s="157" t="s">
        <v>137</v>
      </c>
      <c r="BK423" s="166">
        <f>BK424</f>
        <v>0</v>
      </c>
    </row>
    <row r="424" spans="2:65" s="1" customFormat="1" ht="16.5" customHeight="1">
      <c r="B424" s="169"/>
      <c r="C424" s="170" t="s">
        <v>931</v>
      </c>
      <c r="D424" s="170" t="s">
        <v>139</v>
      </c>
      <c r="E424" s="171" t="s">
        <v>932</v>
      </c>
      <c r="F424" s="172" t="s">
        <v>930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143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927</v>
      </c>
      <c r="AT424" s="23" t="s">
        <v>139</v>
      </c>
      <c r="AU424" s="23" t="s">
        <v>145</v>
      </c>
      <c r="AY424" s="23" t="s">
        <v>137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145</v>
      </c>
      <c r="BK424" s="181">
        <f>ROUND(I424*H424,2)</f>
        <v>0</v>
      </c>
      <c r="BL424" s="23" t="s">
        <v>927</v>
      </c>
      <c r="BM424" s="23" t="s">
        <v>933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934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935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936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937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938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939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940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941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942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943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944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945</v>
      </c>
      <c r="F17" s="349" t="s">
        <v>946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947</v>
      </c>
      <c r="F18" s="349" t="s">
        <v>948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949</v>
      </c>
      <c r="F19" s="349" t="s">
        <v>950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951</v>
      </c>
      <c r="F20" s="349" t="s">
        <v>952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953</v>
      </c>
      <c r="F21" s="349" t="s">
        <v>954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955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956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957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958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959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960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961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962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963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964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965</v>
      </c>
      <c r="F35" s="229"/>
      <c r="G35" s="349" t="s">
        <v>966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967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968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969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970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971</v>
      </c>
      <c r="F40" s="229"/>
      <c r="G40" s="349" t="s">
        <v>972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973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974</v>
      </c>
      <c r="F42" s="229"/>
      <c r="G42" s="349" t="s">
        <v>975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976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977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978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979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980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981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982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983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984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985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986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987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988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989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990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991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992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993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994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995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996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997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998</v>
      </c>
      <c r="D74" s="245"/>
      <c r="E74" s="245"/>
      <c r="F74" s="245" t="s">
        <v>999</v>
      </c>
      <c r="G74" s="246"/>
      <c r="H74" s="245" t="s">
        <v>123</v>
      </c>
      <c r="I74" s="245" t="s">
        <v>57</v>
      </c>
      <c r="J74" s="245" t="s">
        <v>1000</v>
      </c>
      <c r="K74" s="244"/>
    </row>
    <row r="75" spans="2:11" ht="17.25" customHeight="1">
      <c r="B75" s="243"/>
      <c r="C75" s="247" t="s">
        <v>1001</v>
      </c>
      <c r="D75" s="247"/>
      <c r="E75" s="247"/>
      <c r="F75" s="248" t="s">
        <v>1002</v>
      </c>
      <c r="G75" s="249"/>
      <c r="H75" s="247"/>
      <c r="I75" s="247"/>
      <c r="J75" s="247" t="s">
        <v>1003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1004</v>
      </c>
      <c r="G77" s="251"/>
      <c r="H77" s="233" t="s">
        <v>1005</v>
      </c>
      <c r="I77" s="233" t="s">
        <v>1006</v>
      </c>
      <c r="J77" s="233">
        <v>20</v>
      </c>
      <c r="K77" s="244"/>
    </row>
    <row r="78" spans="2:11" ht="15" customHeight="1">
      <c r="B78" s="243"/>
      <c r="C78" s="233" t="s">
        <v>1007</v>
      </c>
      <c r="D78" s="233"/>
      <c r="E78" s="233"/>
      <c r="F78" s="252" t="s">
        <v>1004</v>
      </c>
      <c r="G78" s="251"/>
      <c r="H78" s="233" t="s">
        <v>1008</v>
      </c>
      <c r="I78" s="233" t="s">
        <v>1006</v>
      </c>
      <c r="J78" s="233">
        <v>120</v>
      </c>
      <c r="K78" s="244"/>
    </row>
    <row r="79" spans="2:11" ht="15" customHeight="1">
      <c r="B79" s="253"/>
      <c r="C79" s="233" t="s">
        <v>1009</v>
      </c>
      <c r="D79" s="233"/>
      <c r="E79" s="233"/>
      <c r="F79" s="252" t="s">
        <v>1010</v>
      </c>
      <c r="G79" s="251"/>
      <c r="H79" s="233" t="s">
        <v>1011</v>
      </c>
      <c r="I79" s="233" t="s">
        <v>1006</v>
      </c>
      <c r="J79" s="233">
        <v>50</v>
      </c>
      <c r="K79" s="244"/>
    </row>
    <row r="80" spans="2:11" ht="15" customHeight="1">
      <c r="B80" s="253"/>
      <c r="C80" s="233" t="s">
        <v>1012</v>
      </c>
      <c r="D80" s="233"/>
      <c r="E80" s="233"/>
      <c r="F80" s="252" t="s">
        <v>1004</v>
      </c>
      <c r="G80" s="251"/>
      <c r="H80" s="233" t="s">
        <v>1013</v>
      </c>
      <c r="I80" s="233" t="s">
        <v>1014</v>
      </c>
      <c r="J80" s="233"/>
      <c r="K80" s="244"/>
    </row>
    <row r="81" spans="2:11" ht="15" customHeight="1">
      <c r="B81" s="253"/>
      <c r="C81" s="254" t="s">
        <v>1015</v>
      </c>
      <c r="D81" s="254"/>
      <c r="E81" s="254"/>
      <c r="F81" s="255" t="s">
        <v>1010</v>
      </c>
      <c r="G81" s="254"/>
      <c r="H81" s="254" t="s">
        <v>1016</v>
      </c>
      <c r="I81" s="254" t="s">
        <v>1006</v>
      </c>
      <c r="J81" s="254">
        <v>15</v>
      </c>
      <c r="K81" s="244"/>
    </row>
    <row r="82" spans="2:11" ht="15" customHeight="1">
      <c r="B82" s="253"/>
      <c r="C82" s="254" t="s">
        <v>1017</v>
      </c>
      <c r="D82" s="254"/>
      <c r="E82" s="254"/>
      <c r="F82" s="255" t="s">
        <v>1010</v>
      </c>
      <c r="G82" s="254"/>
      <c r="H82" s="254" t="s">
        <v>1018</v>
      </c>
      <c r="I82" s="254" t="s">
        <v>1006</v>
      </c>
      <c r="J82" s="254">
        <v>15</v>
      </c>
      <c r="K82" s="244"/>
    </row>
    <row r="83" spans="2:11" ht="15" customHeight="1">
      <c r="B83" s="253"/>
      <c r="C83" s="254" t="s">
        <v>1019</v>
      </c>
      <c r="D83" s="254"/>
      <c r="E83" s="254"/>
      <c r="F83" s="255" t="s">
        <v>1010</v>
      </c>
      <c r="G83" s="254"/>
      <c r="H83" s="254" t="s">
        <v>1020</v>
      </c>
      <c r="I83" s="254" t="s">
        <v>1006</v>
      </c>
      <c r="J83" s="254">
        <v>20</v>
      </c>
      <c r="K83" s="244"/>
    </row>
    <row r="84" spans="2:11" ht="15" customHeight="1">
      <c r="B84" s="253"/>
      <c r="C84" s="254" t="s">
        <v>1021</v>
      </c>
      <c r="D84" s="254"/>
      <c r="E84" s="254"/>
      <c r="F84" s="255" t="s">
        <v>1010</v>
      </c>
      <c r="G84" s="254"/>
      <c r="H84" s="254" t="s">
        <v>1022</v>
      </c>
      <c r="I84" s="254" t="s">
        <v>1006</v>
      </c>
      <c r="J84" s="254">
        <v>20</v>
      </c>
      <c r="K84" s="244"/>
    </row>
    <row r="85" spans="2:11" ht="15" customHeight="1">
      <c r="B85" s="253"/>
      <c r="C85" s="233" t="s">
        <v>1023</v>
      </c>
      <c r="D85" s="233"/>
      <c r="E85" s="233"/>
      <c r="F85" s="252" t="s">
        <v>1010</v>
      </c>
      <c r="G85" s="251"/>
      <c r="H85" s="233" t="s">
        <v>1024</v>
      </c>
      <c r="I85" s="233" t="s">
        <v>1006</v>
      </c>
      <c r="J85" s="233">
        <v>50</v>
      </c>
      <c r="K85" s="244"/>
    </row>
    <row r="86" spans="2:11" ht="15" customHeight="1">
      <c r="B86" s="253"/>
      <c r="C86" s="233" t="s">
        <v>1025</v>
      </c>
      <c r="D86" s="233"/>
      <c r="E86" s="233"/>
      <c r="F86" s="252" t="s">
        <v>1010</v>
      </c>
      <c r="G86" s="251"/>
      <c r="H86" s="233" t="s">
        <v>1026</v>
      </c>
      <c r="I86" s="233" t="s">
        <v>1006</v>
      </c>
      <c r="J86" s="233">
        <v>20</v>
      </c>
      <c r="K86" s="244"/>
    </row>
    <row r="87" spans="2:11" ht="15" customHeight="1">
      <c r="B87" s="253"/>
      <c r="C87" s="233" t="s">
        <v>1027</v>
      </c>
      <c r="D87" s="233"/>
      <c r="E87" s="233"/>
      <c r="F87" s="252" t="s">
        <v>1010</v>
      </c>
      <c r="G87" s="251"/>
      <c r="H87" s="233" t="s">
        <v>1028</v>
      </c>
      <c r="I87" s="233" t="s">
        <v>1006</v>
      </c>
      <c r="J87" s="233">
        <v>20</v>
      </c>
      <c r="K87" s="244"/>
    </row>
    <row r="88" spans="2:11" ht="15" customHeight="1">
      <c r="B88" s="253"/>
      <c r="C88" s="233" t="s">
        <v>1029</v>
      </c>
      <c r="D88" s="233"/>
      <c r="E88" s="233"/>
      <c r="F88" s="252" t="s">
        <v>1010</v>
      </c>
      <c r="G88" s="251"/>
      <c r="H88" s="233" t="s">
        <v>1030</v>
      </c>
      <c r="I88" s="233" t="s">
        <v>1006</v>
      </c>
      <c r="J88" s="233">
        <v>50</v>
      </c>
      <c r="K88" s="244"/>
    </row>
    <row r="89" spans="2:11" ht="15" customHeight="1">
      <c r="B89" s="253"/>
      <c r="C89" s="233" t="s">
        <v>1031</v>
      </c>
      <c r="D89" s="233"/>
      <c r="E89" s="233"/>
      <c r="F89" s="252" t="s">
        <v>1010</v>
      </c>
      <c r="G89" s="251"/>
      <c r="H89" s="233" t="s">
        <v>1031</v>
      </c>
      <c r="I89" s="233" t="s">
        <v>1006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1010</v>
      </c>
      <c r="G90" s="251"/>
      <c r="H90" s="233" t="s">
        <v>1032</v>
      </c>
      <c r="I90" s="233" t="s">
        <v>1006</v>
      </c>
      <c r="J90" s="233">
        <v>255</v>
      </c>
      <c r="K90" s="244"/>
    </row>
    <row r="91" spans="2:11" ht="15" customHeight="1">
      <c r="B91" s="253"/>
      <c r="C91" s="233" t="s">
        <v>1033</v>
      </c>
      <c r="D91" s="233"/>
      <c r="E91" s="233"/>
      <c r="F91" s="252" t="s">
        <v>1004</v>
      </c>
      <c r="G91" s="251"/>
      <c r="H91" s="233" t="s">
        <v>1034</v>
      </c>
      <c r="I91" s="233" t="s">
        <v>1035</v>
      </c>
      <c r="J91" s="233"/>
      <c r="K91" s="244"/>
    </row>
    <row r="92" spans="2:11" ht="15" customHeight="1">
      <c r="B92" s="253"/>
      <c r="C92" s="233" t="s">
        <v>1036</v>
      </c>
      <c r="D92" s="233"/>
      <c r="E92" s="233"/>
      <c r="F92" s="252" t="s">
        <v>1004</v>
      </c>
      <c r="G92" s="251"/>
      <c r="H92" s="233" t="s">
        <v>1037</v>
      </c>
      <c r="I92" s="233" t="s">
        <v>1038</v>
      </c>
      <c r="J92" s="233"/>
      <c r="K92" s="244"/>
    </row>
    <row r="93" spans="2:11" ht="15" customHeight="1">
      <c r="B93" s="253"/>
      <c r="C93" s="233" t="s">
        <v>1039</v>
      </c>
      <c r="D93" s="233"/>
      <c r="E93" s="233"/>
      <c r="F93" s="252" t="s">
        <v>1004</v>
      </c>
      <c r="G93" s="251"/>
      <c r="H93" s="233" t="s">
        <v>1039</v>
      </c>
      <c r="I93" s="233" t="s">
        <v>1038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1004</v>
      </c>
      <c r="G94" s="251"/>
      <c r="H94" s="233" t="s">
        <v>1040</v>
      </c>
      <c r="I94" s="233" t="s">
        <v>1038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1004</v>
      </c>
      <c r="G95" s="251"/>
      <c r="H95" s="233" t="s">
        <v>1041</v>
      </c>
      <c r="I95" s="233" t="s">
        <v>1038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1042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998</v>
      </c>
      <c r="D101" s="245"/>
      <c r="E101" s="245"/>
      <c r="F101" s="245" t="s">
        <v>999</v>
      </c>
      <c r="G101" s="246"/>
      <c r="H101" s="245" t="s">
        <v>123</v>
      </c>
      <c r="I101" s="245" t="s">
        <v>57</v>
      </c>
      <c r="J101" s="245" t="s">
        <v>1000</v>
      </c>
      <c r="K101" s="244"/>
    </row>
    <row r="102" spans="2:11" ht="17.25" customHeight="1">
      <c r="B102" s="243"/>
      <c r="C102" s="247" t="s">
        <v>1001</v>
      </c>
      <c r="D102" s="247"/>
      <c r="E102" s="247"/>
      <c r="F102" s="248" t="s">
        <v>1002</v>
      </c>
      <c r="G102" s="249"/>
      <c r="H102" s="247"/>
      <c r="I102" s="247"/>
      <c r="J102" s="247" t="s">
        <v>1003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1004</v>
      </c>
      <c r="G104" s="261"/>
      <c r="H104" s="233" t="s">
        <v>1043</v>
      </c>
      <c r="I104" s="233" t="s">
        <v>1006</v>
      </c>
      <c r="J104" s="233">
        <v>20</v>
      </c>
      <c r="K104" s="244"/>
    </row>
    <row r="105" spans="2:11" ht="15" customHeight="1">
      <c r="B105" s="243"/>
      <c r="C105" s="233" t="s">
        <v>1007</v>
      </c>
      <c r="D105" s="233"/>
      <c r="E105" s="233"/>
      <c r="F105" s="252" t="s">
        <v>1004</v>
      </c>
      <c r="G105" s="233"/>
      <c r="H105" s="233" t="s">
        <v>1043</v>
      </c>
      <c r="I105" s="233" t="s">
        <v>1006</v>
      </c>
      <c r="J105" s="233">
        <v>120</v>
      </c>
      <c r="K105" s="244"/>
    </row>
    <row r="106" spans="2:11" ht="15" customHeight="1">
      <c r="B106" s="253"/>
      <c r="C106" s="233" t="s">
        <v>1009</v>
      </c>
      <c r="D106" s="233"/>
      <c r="E106" s="233"/>
      <c r="F106" s="252" t="s">
        <v>1010</v>
      </c>
      <c r="G106" s="233"/>
      <c r="H106" s="233" t="s">
        <v>1043</v>
      </c>
      <c r="I106" s="233" t="s">
        <v>1006</v>
      </c>
      <c r="J106" s="233">
        <v>50</v>
      </c>
      <c r="K106" s="244"/>
    </row>
    <row r="107" spans="2:11" ht="15" customHeight="1">
      <c r="B107" s="253"/>
      <c r="C107" s="233" t="s">
        <v>1012</v>
      </c>
      <c r="D107" s="233"/>
      <c r="E107" s="233"/>
      <c r="F107" s="252" t="s">
        <v>1004</v>
      </c>
      <c r="G107" s="233"/>
      <c r="H107" s="233" t="s">
        <v>1043</v>
      </c>
      <c r="I107" s="233" t="s">
        <v>1014</v>
      </c>
      <c r="J107" s="233"/>
      <c r="K107" s="244"/>
    </row>
    <row r="108" spans="2:11" ht="15" customHeight="1">
      <c r="B108" s="253"/>
      <c r="C108" s="233" t="s">
        <v>1023</v>
      </c>
      <c r="D108" s="233"/>
      <c r="E108" s="233"/>
      <c r="F108" s="252" t="s">
        <v>1010</v>
      </c>
      <c r="G108" s="233"/>
      <c r="H108" s="233" t="s">
        <v>1043</v>
      </c>
      <c r="I108" s="233" t="s">
        <v>1006</v>
      </c>
      <c r="J108" s="233">
        <v>50</v>
      </c>
      <c r="K108" s="244"/>
    </row>
    <row r="109" spans="2:11" ht="15" customHeight="1">
      <c r="B109" s="253"/>
      <c r="C109" s="233" t="s">
        <v>1031</v>
      </c>
      <c r="D109" s="233"/>
      <c r="E109" s="233"/>
      <c r="F109" s="252" t="s">
        <v>1010</v>
      </c>
      <c r="G109" s="233"/>
      <c r="H109" s="233" t="s">
        <v>1043</v>
      </c>
      <c r="I109" s="233" t="s">
        <v>1006</v>
      </c>
      <c r="J109" s="233">
        <v>50</v>
      </c>
      <c r="K109" s="244"/>
    </row>
    <row r="110" spans="2:11" ht="15" customHeight="1">
      <c r="B110" s="253"/>
      <c r="C110" s="233" t="s">
        <v>1029</v>
      </c>
      <c r="D110" s="233"/>
      <c r="E110" s="233"/>
      <c r="F110" s="252" t="s">
        <v>1010</v>
      </c>
      <c r="G110" s="233"/>
      <c r="H110" s="233" t="s">
        <v>1043</v>
      </c>
      <c r="I110" s="233" t="s">
        <v>1006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1004</v>
      </c>
      <c r="G111" s="233"/>
      <c r="H111" s="233" t="s">
        <v>1044</v>
      </c>
      <c r="I111" s="233" t="s">
        <v>1006</v>
      </c>
      <c r="J111" s="233">
        <v>20</v>
      </c>
      <c r="K111" s="244"/>
    </row>
    <row r="112" spans="2:11" ht="15" customHeight="1">
      <c r="B112" s="253"/>
      <c r="C112" s="233" t="s">
        <v>1045</v>
      </c>
      <c r="D112" s="233"/>
      <c r="E112" s="233"/>
      <c r="F112" s="252" t="s">
        <v>1004</v>
      </c>
      <c r="G112" s="233"/>
      <c r="H112" s="233" t="s">
        <v>1046</v>
      </c>
      <c r="I112" s="233" t="s">
        <v>1006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1004</v>
      </c>
      <c r="G113" s="233"/>
      <c r="H113" s="233" t="s">
        <v>1047</v>
      </c>
      <c r="I113" s="233" t="s">
        <v>1038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1004</v>
      </c>
      <c r="G114" s="233"/>
      <c r="H114" s="233" t="s">
        <v>1048</v>
      </c>
      <c r="I114" s="233" t="s">
        <v>1038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1004</v>
      </c>
      <c r="G115" s="233"/>
      <c r="H115" s="233" t="s">
        <v>1049</v>
      </c>
      <c r="I115" s="233" t="s">
        <v>1050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1051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998</v>
      </c>
      <c r="D121" s="245"/>
      <c r="E121" s="245"/>
      <c r="F121" s="245" t="s">
        <v>999</v>
      </c>
      <c r="G121" s="246"/>
      <c r="H121" s="245" t="s">
        <v>123</v>
      </c>
      <c r="I121" s="245" t="s">
        <v>57</v>
      </c>
      <c r="J121" s="245" t="s">
        <v>1000</v>
      </c>
      <c r="K121" s="271"/>
    </row>
    <row r="122" spans="2:11" ht="17.25" customHeight="1">
      <c r="B122" s="270"/>
      <c r="C122" s="247" t="s">
        <v>1001</v>
      </c>
      <c r="D122" s="247"/>
      <c r="E122" s="247"/>
      <c r="F122" s="248" t="s">
        <v>1002</v>
      </c>
      <c r="G122" s="249"/>
      <c r="H122" s="247"/>
      <c r="I122" s="247"/>
      <c r="J122" s="247" t="s">
        <v>1003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1007</v>
      </c>
      <c r="D124" s="250"/>
      <c r="E124" s="250"/>
      <c r="F124" s="252" t="s">
        <v>1004</v>
      </c>
      <c r="G124" s="233"/>
      <c r="H124" s="233" t="s">
        <v>1043</v>
      </c>
      <c r="I124" s="233" t="s">
        <v>1006</v>
      </c>
      <c r="J124" s="233">
        <v>120</v>
      </c>
      <c r="K124" s="274"/>
    </row>
    <row r="125" spans="2:11" ht="15" customHeight="1">
      <c r="B125" s="272"/>
      <c r="C125" s="233" t="s">
        <v>1052</v>
      </c>
      <c r="D125" s="233"/>
      <c r="E125" s="233"/>
      <c r="F125" s="252" t="s">
        <v>1004</v>
      </c>
      <c r="G125" s="233"/>
      <c r="H125" s="233" t="s">
        <v>1053</v>
      </c>
      <c r="I125" s="233" t="s">
        <v>1006</v>
      </c>
      <c r="J125" s="233" t="s">
        <v>1054</v>
      </c>
      <c r="K125" s="274"/>
    </row>
    <row r="126" spans="2:11" ht="15" customHeight="1">
      <c r="B126" s="272"/>
      <c r="C126" s="233" t="s">
        <v>953</v>
      </c>
      <c r="D126" s="233"/>
      <c r="E126" s="233"/>
      <c r="F126" s="252" t="s">
        <v>1004</v>
      </c>
      <c r="G126" s="233"/>
      <c r="H126" s="233" t="s">
        <v>1055</v>
      </c>
      <c r="I126" s="233" t="s">
        <v>1006</v>
      </c>
      <c r="J126" s="233" t="s">
        <v>1054</v>
      </c>
      <c r="K126" s="274"/>
    </row>
    <row r="127" spans="2:11" ht="15" customHeight="1">
      <c r="B127" s="272"/>
      <c r="C127" s="233" t="s">
        <v>1015</v>
      </c>
      <c r="D127" s="233"/>
      <c r="E127" s="233"/>
      <c r="F127" s="252" t="s">
        <v>1010</v>
      </c>
      <c r="G127" s="233"/>
      <c r="H127" s="233" t="s">
        <v>1016</v>
      </c>
      <c r="I127" s="233" t="s">
        <v>1006</v>
      </c>
      <c r="J127" s="233">
        <v>15</v>
      </c>
      <c r="K127" s="274"/>
    </row>
    <row r="128" spans="2:11" ht="15" customHeight="1">
      <c r="B128" s="272"/>
      <c r="C128" s="254" t="s">
        <v>1017</v>
      </c>
      <c r="D128" s="254"/>
      <c r="E128" s="254"/>
      <c r="F128" s="255" t="s">
        <v>1010</v>
      </c>
      <c r="G128" s="254"/>
      <c r="H128" s="254" t="s">
        <v>1018</v>
      </c>
      <c r="I128" s="254" t="s">
        <v>1006</v>
      </c>
      <c r="J128" s="254">
        <v>15</v>
      </c>
      <c r="K128" s="274"/>
    </row>
    <row r="129" spans="2:11" ht="15" customHeight="1">
      <c r="B129" s="272"/>
      <c r="C129" s="254" t="s">
        <v>1019</v>
      </c>
      <c r="D129" s="254"/>
      <c r="E129" s="254"/>
      <c r="F129" s="255" t="s">
        <v>1010</v>
      </c>
      <c r="G129" s="254"/>
      <c r="H129" s="254" t="s">
        <v>1020</v>
      </c>
      <c r="I129" s="254" t="s">
        <v>1006</v>
      </c>
      <c r="J129" s="254">
        <v>20</v>
      </c>
      <c r="K129" s="274"/>
    </row>
    <row r="130" spans="2:11" ht="15" customHeight="1">
      <c r="B130" s="272"/>
      <c r="C130" s="254" t="s">
        <v>1021</v>
      </c>
      <c r="D130" s="254"/>
      <c r="E130" s="254"/>
      <c r="F130" s="255" t="s">
        <v>1010</v>
      </c>
      <c r="G130" s="254"/>
      <c r="H130" s="254" t="s">
        <v>1022</v>
      </c>
      <c r="I130" s="254" t="s">
        <v>1006</v>
      </c>
      <c r="J130" s="254">
        <v>20</v>
      </c>
      <c r="K130" s="274"/>
    </row>
    <row r="131" spans="2:11" ht="15" customHeight="1">
      <c r="B131" s="272"/>
      <c r="C131" s="233" t="s">
        <v>1009</v>
      </c>
      <c r="D131" s="233"/>
      <c r="E131" s="233"/>
      <c r="F131" s="252" t="s">
        <v>1010</v>
      </c>
      <c r="G131" s="233"/>
      <c r="H131" s="233" t="s">
        <v>1043</v>
      </c>
      <c r="I131" s="233" t="s">
        <v>1006</v>
      </c>
      <c r="J131" s="233">
        <v>50</v>
      </c>
      <c r="K131" s="274"/>
    </row>
    <row r="132" spans="2:11" ht="15" customHeight="1">
      <c r="B132" s="272"/>
      <c r="C132" s="233" t="s">
        <v>1023</v>
      </c>
      <c r="D132" s="233"/>
      <c r="E132" s="233"/>
      <c r="F132" s="252" t="s">
        <v>1010</v>
      </c>
      <c r="G132" s="233"/>
      <c r="H132" s="233" t="s">
        <v>1043</v>
      </c>
      <c r="I132" s="233" t="s">
        <v>1006</v>
      </c>
      <c r="J132" s="233">
        <v>50</v>
      </c>
      <c r="K132" s="274"/>
    </row>
    <row r="133" spans="2:11" ht="15" customHeight="1">
      <c r="B133" s="272"/>
      <c r="C133" s="233" t="s">
        <v>1029</v>
      </c>
      <c r="D133" s="233"/>
      <c r="E133" s="233"/>
      <c r="F133" s="252" t="s">
        <v>1010</v>
      </c>
      <c r="G133" s="233"/>
      <c r="H133" s="233" t="s">
        <v>1043</v>
      </c>
      <c r="I133" s="233" t="s">
        <v>1006</v>
      </c>
      <c r="J133" s="233">
        <v>50</v>
      </c>
      <c r="K133" s="274"/>
    </row>
    <row r="134" spans="2:11" ht="15" customHeight="1">
      <c r="B134" s="272"/>
      <c r="C134" s="233" t="s">
        <v>1031</v>
      </c>
      <c r="D134" s="233"/>
      <c r="E134" s="233"/>
      <c r="F134" s="252" t="s">
        <v>1010</v>
      </c>
      <c r="G134" s="233"/>
      <c r="H134" s="233" t="s">
        <v>1043</v>
      </c>
      <c r="I134" s="233" t="s">
        <v>1006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1010</v>
      </c>
      <c r="G135" s="233"/>
      <c r="H135" s="233" t="s">
        <v>1056</v>
      </c>
      <c r="I135" s="233" t="s">
        <v>1006</v>
      </c>
      <c r="J135" s="233">
        <v>255</v>
      </c>
      <c r="K135" s="274"/>
    </row>
    <row r="136" spans="2:11" ht="15" customHeight="1">
      <c r="B136" s="272"/>
      <c r="C136" s="233" t="s">
        <v>1033</v>
      </c>
      <c r="D136" s="233"/>
      <c r="E136" s="233"/>
      <c r="F136" s="252" t="s">
        <v>1004</v>
      </c>
      <c r="G136" s="233"/>
      <c r="H136" s="233" t="s">
        <v>1057</v>
      </c>
      <c r="I136" s="233" t="s">
        <v>1035</v>
      </c>
      <c r="J136" s="233"/>
      <c r="K136" s="274"/>
    </row>
    <row r="137" spans="2:11" ht="15" customHeight="1">
      <c r="B137" s="272"/>
      <c r="C137" s="233" t="s">
        <v>1036</v>
      </c>
      <c r="D137" s="233"/>
      <c r="E137" s="233"/>
      <c r="F137" s="252" t="s">
        <v>1004</v>
      </c>
      <c r="G137" s="233"/>
      <c r="H137" s="233" t="s">
        <v>1058</v>
      </c>
      <c r="I137" s="233" t="s">
        <v>1038</v>
      </c>
      <c r="J137" s="233"/>
      <c r="K137" s="274"/>
    </row>
    <row r="138" spans="2:11" ht="15" customHeight="1">
      <c r="B138" s="272"/>
      <c r="C138" s="233" t="s">
        <v>1039</v>
      </c>
      <c r="D138" s="233"/>
      <c r="E138" s="233"/>
      <c r="F138" s="252" t="s">
        <v>1004</v>
      </c>
      <c r="G138" s="233"/>
      <c r="H138" s="233" t="s">
        <v>1039</v>
      </c>
      <c r="I138" s="233" t="s">
        <v>1038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1004</v>
      </c>
      <c r="G139" s="233"/>
      <c r="H139" s="233" t="s">
        <v>1059</v>
      </c>
      <c r="I139" s="233" t="s">
        <v>1038</v>
      </c>
      <c r="J139" s="233"/>
      <c r="K139" s="274"/>
    </row>
    <row r="140" spans="2:11" ht="15" customHeight="1">
      <c r="B140" s="272"/>
      <c r="C140" s="233" t="s">
        <v>1060</v>
      </c>
      <c r="D140" s="233"/>
      <c r="E140" s="233"/>
      <c r="F140" s="252" t="s">
        <v>1004</v>
      </c>
      <c r="G140" s="233"/>
      <c r="H140" s="233" t="s">
        <v>1061</v>
      </c>
      <c r="I140" s="233" t="s">
        <v>1038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1062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998</v>
      </c>
      <c r="D146" s="245"/>
      <c r="E146" s="245"/>
      <c r="F146" s="245" t="s">
        <v>999</v>
      </c>
      <c r="G146" s="246"/>
      <c r="H146" s="245" t="s">
        <v>123</v>
      </c>
      <c r="I146" s="245" t="s">
        <v>57</v>
      </c>
      <c r="J146" s="245" t="s">
        <v>1000</v>
      </c>
      <c r="K146" s="244"/>
    </row>
    <row r="147" spans="2:11" ht="17.25" customHeight="1">
      <c r="B147" s="243"/>
      <c r="C147" s="247" t="s">
        <v>1001</v>
      </c>
      <c r="D147" s="247"/>
      <c r="E147" s="247"/>
      <c r="F147" s="248" t="s">
        <v>1002</v>
      </c>
      <c r="G147" s="249"/>
      <c r="H147" s="247"/>
      <c r="I147" s="247"/>
      <c r="J147" s="247" t="s">
        <v>1003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1007</v>
      </c>
      <c r="D149" s="233"/>
      <c r="E149" s="233"/>
      <c r="F149" s="279" t="s">
        <v>1004</v>
      </c>
      <c r="G149" s="233"/>
      <c r="H149" s="278" t="s">
        <v>1043</v>
      </c>
      <c r="I149" s="278" t="s">
        <v>1006</v>
      </c>
      <c r="J149" s="278">
        <v>120</v>
      </c>
      <c r="K149" s="274"/>
    </row>
    <row r="150" spans="2:11" ht="15" customHeight="1">
      <c r="B150" s="253"/>
      <c r="C150" s="278" t="s">
        <v>1052</v>
      </c>
      <c r="D150" s="233"/>
      <c r="E150" s="233"/>
      <c r="F150" s="279" t="s">
        <v>1004</v>
      </c>
      <c r="G150" s="233"/>
      <c r="H150" s="278" t="s">
        <v>1063</v>
      </c>
      <c r="I150" s="278" t="s">
        <v>1006</v>
      </c>
      <c r="J150" s="278" t="s">
        <v>1054</v>
      </c>
      <c r="K150" s="274"/>
    </row>
    <row r="151" spans="2:11" ht="15" customHeight="1">
      <c r="B151" s="253"/>
      <c r="C151" s="278" t="s">
        <v>953</v>
      </c>
      <c r="D151" s="233"/>
      <c r="E151" s="233"/>
      <c r="F151" s="279" t="s">
        <v>1004</v>
      </c>
      <c r="G151" s="233"/>
      <c r="H151" s="278" t="s">
        <v>1064</v>
      </c>
      <c r="I151" s="278" t="s">
        <v>1006</v>
      </c>
      <c r="J151" s="278" t="s">
        <v>1054</v>
      </c>
      <c r="K151" s="274"/>
    </row>
    <row r="152" spans="2:11" ht="15" customHeight="1">
      <c r="B152" s="253"/>
      <c r="C152" s="278" t="s">
        <v>1009</v>
      </c>
      <c r="D152" s="233"/>
      <c r="E152" s="233"/>
      <c r="F152" s="279" t="s">
        <v>1010</v>
      </c>
      <c r="G152" s="233"/>
      <c r="H152" s="278" t="s">
        <v>1043</v>
      </c>
      <c r="I152" s="278" t="s">
        <v>1006</v>
      </c>
      <c r="J152" s="278">
        <v>50</v>
      </c>
      <c r="K152" s="274"/>
    </row>
    <row r="153" spans="2:11" ht="15" customHeight="1">
      <c r="B153" s="253"/>
      <c r="C153" s="278" t="s">
        <v>1012</v>
      </c>
      <c r="D153" s="233"/>
      <c r="E153" s="233"/>
      <c r="F153" s="279" t="s">
        <v>1004</v>
      </c>
      <c r="G153" s="233"/>
      <c r="H153" s="278" t="s">
        <v>1043</v>
      </c>
      <c r="I153" s="278" t="s">
        <v>1014</v>
      </c>
      <c r="J153" s="278"/>
      <c r="K153" s="274"/>
    </row>
    <row r="154" spans="2:11" ht="15" customHeight="1">
      <c r="B154" s="253"/>
      <c r="C154" s="278" t="s">
        <v>1023</v>
      </c>
      <c r="D154" s="233"/>
      <c r="E154" s="233"/>
      <c r="F154" s="279" t="s">
        <v>1010</v>
      </c>
      <c r="G154" s="233"/>
      <c r="H154" s="278" t="s">
        <v>1043</v>
      </c>
      <c r="I154" s="278" t="s">
        <v>1006</v>
      </c>
      <c r="J154" s="278">
        <v>50</v>
      </c>
      <c r="K154" s="274"/>
    </row>
    <row r="155" spans="2:11" ht="15" customHeight="1">
      <c r="B155" s="253"/>
      <c r="C155" s="278" t="s">
        <v>1031</v>
      </c>
      <c r="D155" s="233"/>
      <c r="E155" s="233"/>
      <c r="F155" s="279" t="s">
        <v>1010</v>
      </c>
      <c r="G155" s="233"/>
      <c r="H155" s="278" t="s">
        <v>1043</v>
      </c>
      <c r="I155" s="278" t="s">
        <v>1006</v>
      </c>
      <c r="J155" s="278">
        <v>50</v>
      </c>
      <c r="K155" s="274"/>
    </row>
    <row r="156" spans="2:11" ht="15" customHeight="1">
      <c r="B156" s="253"/>
      <c r="C156" s="278" t="s">
        <v>1029</v>
      </c>
      <c r="D156" s="233"/>
      <c r="E156" s="233"/>
      <c r="F156" s="279" t="s">
        <v>1010</v>
      </c>
      <c r="G156" s="233"/>
      <c r="H156" s="278" t="s">
        <v>1043</v>
      </c>
      <c r="I156" s="278" t="s">
        <v>1006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1004</v>
      </c>
      <c r="G157" s="233"/>
      <c r="H157" s="278" t="s">
        <v>1065</v>
      </c>
      <c r="I157" s="278" t="s">
        <v>1006</v>
      </c>
      <c r="J157" s="278" t="s">
        <v>1066</v>
      </c>
      <c r="K157" s="274"/>
    </row>
    <row r="158" spans="2:11" ht="15" customHeight="1">
      <c r="B158" s="253"/>
      <c r="C158" s="278" t="s">
        <v>1067</v>
      </c>
      <c r="D158" s="233"/>
      <c r="E158" s="233"/>
      <c r="F158" s="279" t="s">
        <v>1004</v>
      </c>
      <c r="G158" s="233"/>
      <c r="H158" s="278" t="s">
        <v>1068</v>
      </c>
      <c r="I158" s="278" t="s">
        <v>1038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1069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998</v>
      </c>
      <c r="D164" s="245"/>
      <c r="E164" s="245"/>
      <c r="F164" s="245" t="s">
        <v>999</v>
      </c>
      <c r="G164" s="282"/>
      <c r="H164" s="283" t="s">
        <v>123</v>
      </c>
      <c r="I164" s="283" t="s">
        <v>57</v>
      </c>
      <c r="J164" s="245" t="s">
        <v>1000</v>
      </c>
      <c r="K164" s="225"/>
    </row>
    <row r="165" spans="2:11" ht="17.25" customHeight="1">
      <c r="B165" s="226"/>
      <c r="C165" s="247" t="s">
        <v>1001</v>
      </c>
      <c r="D165" s="247"/>
      <c r="E165" s="247"/>
      <c r="F165" s="248" t="s">
        <v>1002</v>
      </c>
      <c r="G165" s="284"/>
      <c r="H165" s="285"/>
      <c r="I165" s="285"/>
      <c r="J165" s="247" t="s">
        <v>1003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1007</v>
      </c>
      <c r="D167" s="233"/>
      <c r="E167" s="233"/>
      <c r="F167" s="252" t="s">
        <v>1004</v>
      </c>
      <c r="G167" s="233"/>
      <c r="H167" s="233" t="s">
        <v>1043</v>
      </c>
      <c r="I167" s="233" t="s">
        <v>1006</v>
      </c>
      <c r="J167" s="233">
        <v>120</v>
      </c>
      <c r="K167" s="274"/>
    </row>
    <row r="168" spans="2:11" ht="15" customHeight="1">
      <c r="B168" s="253"/>
      <c r="C168" s="233" t="s">
        <v>1052</v>
      </c>
      <c r="D168" s="233"/>
      <c r="E168" s="233"/>
      <c r="F168" s="252" t="s">
        <v>1004</v>
      </c>
      <c r="G168" s="233"/>
      <c r="H168" s="233" t="s">
        <v>1053</v>
      </c>
      <c r="I168" s="233" t="s">
        <v>1006</v>
      </c>
      <c r="J168" s="233" t="s">
        <v>1054</v>
      </c>
      <c r="K168" s="274"/>
    </row>
    <row r="169" spans="2:11" ht="15" customHeight="1">
      <c r="B169" s="253"/>
      <c r="C169" s="233" t="s">
        <v>953</v>
      </c>
      <c r="D169" s="233"/>
      <c r="E169" s="233"/>
      <c r="F169" s="252" t="s">
        <v>1004</v>
      </c>
      <c r="G169" s="233"/>
      <c r="H169" s="233" t="s">
        <v>1070</v>
      </c>
      <c r="I169" s="233" t="s">
        <v>1006</v>
      </c>
      <c r="J169" s="233" t="s">
        <v>1054</v>
      </c>
      <c r="K169" s="274"/>
    </row>
    <row r="170" spans="2:11" ht="15" customHeight="1">
      <c r="B170" s="253"/>
      <c r="C170" s="233" t="s">
        <v>1009</v>
      </c>
      <c r="D170" s="233"/>
      <c r="E170" s="233"/>
      <c r="F170" s="252" t="s">
        <v>1010</v>
      </c>
      <c r="G170" s="233"/>
      <c r="H170" s="233" t="s">
        <v>1070</v>
      </c>
      <c r="I170" s="233" t="s">
        <v>1006</v>
      </c>
      <c r="J170" s="233">
        <v>50</v>
      </c>
      <c r="K170" s="274"/>
    </row>
    <row r="171" spans="2:11" ht="15" customHeight="1">
      <c r="B171" s="253"/>
      <c r="C171" s="233" t="s">
        <v>1012</v>
      </c>
      <c r="D171" s="233"/>
      <c r="E171" s="233"/>
      <c r="F171" s="252" t="s">
        <v>1004</v>
      </c>
      <c r="G171" s="233"/>
      <c r="H171" s="233" t="s">
        <v>1070</v>
      </c>
      <c r="I171" s="233" t="s">
        <v>1014</v>
      </c>
      <c r="J171" s="233"/>
      <c r="K171" s="274"/>
    </row>
    <row r="172" spans="2:11" ht="15" customHeight="1">
      <c r="B172" s="253"/>
      <c r="C172" s="233" t="s">
        <v>1023</v>
      </c>
      <c r="D172" s="233"/>
      <c r="E172" s="233"/>
      <c r="F172" s="252" t="s">
        <v>1010</v>
      </c>
      <c r="G172" s="233"/>
      <c r="H172" s="233" t="s">
        <v>1070</v>
      </c>
      <c r="I172" s="233" t="s">
        <v>1006</v>
      </c>
      <c r="J172" s="233">
        <v>50</v>
      </c>
      <c r="K172" s="274"/>
    </row>
    <row r="173" spans="2:11" ht="15" customHeight="1">
      <c r="B173" s="253"/>
      <c r="C173" s="233" t="s">
        <v>1031</v>
      </c>
      <c r="D173" s="233"/>
      <c r="E173" s="233"/>
      <c r="F173" s="252" t="s">
        <v>1010</v>
      </c>
      <c r="G173" s="233"/>
      <c r="H173" s="233" t="s">
        <v>1070</v>
      </c>
      <c r="I173" s="233" t="s">
        <v>1006</v>
      </c>
      <c r="J173" s="233">
        <v>50</v>
      </c>
      <c r="K173" s="274"/>
    </row>
    <row r="174" spans="2:11" ht="15" customHeight="1">
      <c r="B174" s="253"/>
      <c r="C174" s="233" t="s">
        <v>1029</v>
      </c>
      <c r="D174" s="233"/>
      <c r="E174" s="233"/>
      <c r="F174" s="252" t="s">
        <v>1010</v>
      </c>
      <c r="G174" s="233"/>
      <c r="H174" s="233" t="s">
        <v>1070</v>
      </c>
      <c r="I174" s="233" t="s">
        <v>1006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1004</v>
      </c>
      <c r="G175" s="233"/>
      <c r="H175" s="233" t="s">
        <v>1071</v>
      </c>
      <c r="I175" s="233" t="s">
        <v>1072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1004</v>
      </c>
      <c r="G176" s="233"/>
      <c r="H176" s="233" t="s">
        <v>1073</v>
      </c>
      <c r="I176" s="233" t="s">
        <v>1074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1004</v>
      </c>
      <c r="G177" s="233"/>
      <c r="H177" s="233" t="s">
        <v>1075</v>
      </c>
      <c r="I177" s="233" t="s">
        <v>1006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1004</v>
      </c>
      <c r="G178" s="233"/>
      <c r="H178" s="233" t="s">
        <v>1076</v>
      </c>
      <c r="I178" s="233" t="s">
        <v>1006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1004</v>
      </c>
      <c r="G179" s="233"/>
      <c r="H179" s="233" t="s">
        <v>969</v>
      </c>
      <c r="I179" s="233" t="s">
        <v>1006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1004</v>
      </c>
      <c r="G180" s="233"/>
      <c r="H180" s="233" t="s">
        <v>1077</v>
      </c>
      <c r="I180" s="233" t="s">
        <v>1038</v>
      </c>
      <c r="J180" s="233"/>
      <c r="K180" s="274"/>
    </row>
    <row r="181" spans="2:11" ht="15" customHeight="1">
      <c r="B181" s="253"/>
      <c r="C181" s="233" t="s">
        <v>1078</v>
      </c>
      <c r="D181" s="233"/>
      <c r="E181" s="233"/>
      <c r="F181" s="252" t="s">
        <v>1004</v>
      </c>
      <c r="G181" s="233"/>
      <c r="H181" s="233" t="s">
        <v>1079</v>
      </c>
      <c r="I181" s="233" t="s">
        <v>1038</v>
      </c>
      <c r="J181" s="233"/>
      <c r="K181" s="274"/>
    </row>
    <row r="182" spans="2:11" ht="15" customHeight="1">
      <c r="B182" s="253"/>
      <c r="C182" s="233" t="s">
        <v>1067</v>
      </c>
      <c r="D182" s="233"/>
      <c r="E182" s="233"/>
      <c r="F182" s="252" t="s">
        <v>1004</v>
      </c>
      <c r="G182" s="233"/>
      <c r="H182" s="233" t="s">
        <v>1080</v>
      </c>
      <c r="I182" s="233" t="s">
        <v>1038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1010</v>
      </c>
      <c r="G183" s="233"/>
      <c r="H183" s="233" t="s">
        <v>1081</v>
      </c>
      <c r="I183" s="233" t="s">
        <v>1006</v>
      </c>
      <c r="J183" s="233">
        <v>50</v>
      </c>
      <c r="K183" s="274"/>
    </row>
    <row r="184" spans="2:11" ht="15" customHeight="1">
      <c r="B184" s="253"/>
      <c r="C184" s="233" t="s">
        <v>1082</v>
      </c>
      <c r="D184" s="233"/>
      <c r="E184" s="233"/>
      <c r="F184" s="252" t="s">
        <v>1010</v>
      </c>
      <c r="G184" s="233"/>
      <c r="H184" s="233" t="s">
        <v>1083</v>
      </c>
      <c r="I184" s="233" t="s">
        <v>1084</v>
      </c>
      <c r="J184" s="233"/>
      <c r="K184" s="274"/>
    </row>
    <row r="185" spans="2:11" ht="15" customHeight="1">
      <c r="B185" s="253"/>
      <c r="C185" s="233" t="s">
        <v>1085</v>
      </c>
      <c r="D185" s="233"/>
      <c r="E185" s="233"/>
      <c r="F185" s="252" t="s">
        <v>1010</v>
      </c>
      <c r="G185" s="233"/>
      <c r="H185" s="233" t="s">
        <v>1086</v>
      </c>
      <c r="I185" s="233" t="s">
        <v>1084</v>
      </c>
      <c r="J185" s="233"/>
      <c r="K185" s="274"/>
    </row>
    <row r="186" spans="2:11" ht="15" customHeight="1">
      <c r="B186" s="253"/>
      <c r="C186" s="233" t="s">
        <v>1087</v>
      </c>
      <c r="D186" s="233"/>
      <c r="E186" s="233"/>
      <c r="F186" s="252" t="s">
        <v>1010</v>
      </c>
      <c r="G186" s="233"/>
      <c r="H186" s="233" t="s">
        <v>1088</v>
      </c>
      <c r="I186" s="233" t="s">
        <v>1084</v>
      </c>
      <c r="J186" s="233"/>
      <c r="K186" s="274"/>
    </row>
    <row r="187" spans="2:11" ht="15" customHeight="1">
      <c r="B187" s="253"/>
      <c r="C187" s="286" t="s">
        <v>1089</v>
      </c>
      <c r="D187" s="233"/>
      <c r="E187" s="233"/>
      <c r="F187" s="252" t="s">
        <v>1010</v>
      </c>
      <c r="G187" s="233"/>
      <c r="H187" s="233" t="s">
        <v>1090</v>
      </c>
      <c r="I187" s="233" t="s">
        <v>1091</v>
      </c>
      <c r="J187" s="287" t="s">
        <v>1092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1004</v>
      </c>
      <c r="G188" s="233"/>
      <c r="H188" s="229" t="s">
        <v>1093</v>
      </c>
      <c r="I188" s="233" t="s">
        <v>1094</v>
      </c>
      <c r="J188" s="233"/>
      <c r="K188" s="274"/>
    </row>
    <row r="189" spans="2:11" ht="15" customHeight="1">
      <c r="B189" s="253"/>
      <c r="C189" s="238" t="s">
        <v>1095</v>
      </c>
      <c r="D189" s="233"/>
      <c r="E189" s="233"/>
      <c r="F189" s="252" t="s">
        <v>1004</v>
      </c>
      <c r="G189" s="233"/>
      <c r="H189" s="233" t="s">
        <v>1096</v>
      </c>
      <c r="I189" s="233" t="s">
        <v>1038</v>
      </c>
      <c r="J189" s="233"/>
      <c r="K189" s="274"/>
    </row>
    <row r="190" spans="2:11" ht="15" customHeight="1">
      <c r="B190" s="253"/>
      <c r="C190" s="238" t="s">
        <v>1097</v>
      </c>
      <c r="D190" s="233"/>
      <c r="E190" s="233"/>
      <c r="F190" s="252" t="s">
        <v>1004</v>
      </c>
      <c r="G190" s="233"/>
      <c r="H190" s="233" t="s">
        <v>1098</v>
      </c>
      <c r="I190" s="233" t="s">
        <v>1038</v>
      </c>
      <c r="J190" s="233"/>
      <c r="K190" s="274"/>
    </row>
    <row r="191" spans="2:11" ht="15" customHeight="1">
      <c r="B191" s="253"/>
      <c r="C191" s="238" t="s">
        <v>1099</v>
      </c>
      <c r="D191" s="233"/>
      <c r="E191" s="233"/>
      <c r="F191" s="252" t="s">
        <v>1010</v>
      </c>
      <c r="G191" s="233"/>
      <c r="H191" s="233" t="s">
        <v>1100</v>
      </c>
      <c r="I191" s="233" t="s">
        <v>1038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1101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1102</v>
      </c>
      <c r="D198" s="289"/>
      <c r="E198" s="289"/>
      <c r="F198" s="289" t="s">
        <v>1103</v>
      </c>
      <c r="G198" s="290"/>
      <c r="H198" s="346" t="s">
        <v>1104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1094</v>
      </c>
      <c r="D200" s="233"/>
      <c r="E200" s="233"/>
      <c r="F200" s="252" t="s">
        <v>43</v>
      </c>
      <c r="G200" s="233"/>
      <c r="H200" s="345" t="s">
        <v>1105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1106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1107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1108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1109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1050</v>
      </c>
      <c r="D206" s="233"/>
      <c r="E206" s="233"/>
      <c r="F206" s="252" t="s">
        <v>79</v>
      </c>
      <c r="G206" s="233"/>
      <c r="H206" s="345" t="s">
        <v>1110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947</v>
      </c>
      <c r="G207" s="233"/>
      <c r="H207" s="345" t="s">
        <v>948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945</v>
      </c>
      <c r="G208" s="233"/>
      <c r="H208" s="345" t="s">
        <v>1111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949</v>
      </c>
      <c r="G209" s="238"/>
      <c r="H209" s="344" t="s">
        <v>950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951</v>
      </c>
      <c r="G210" s="238"/>
      <c r="H210" s="344" t="s">
        <v>1112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1074</v>
      </c>
      <c r="D212" s="259"/>
      <c r="E212" s="259"/>
      <c r="F212" s="252">
        <v>1</v>
      </c>
      <c r="G212" s="238"/>
      <c r="H212" s="344" t="s">
        <v>1113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1114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1115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1116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2019-09-05T07:13:13Z</dcterms:created>
  <dcterms:modified xsi:type="dcterms:W3CDTF">2019-10-21T07:16:39Z</dcterms:modified>
  <cp:category/>
  <cp:version/>
  <cp:contentType/>
  <cp:contentStatus/>
</cp:coreProperties>
</file>