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68.2019_K1_4byty_OBH_SPÁL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K98" i="12" s="1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K107" i="12" l="1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<sst xmlns="http://schemas.openxmlformats.org/spreadsheetml/2006/main" count="758" uniqueCount="322">
  <si>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</si>
  <si>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</si>
  <si>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</si>
  <si>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</si>
  <si>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</si>
  <si>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</si>
  <si>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</si>
  <si>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</si>
  <si>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</si>
  <si>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</si>
  <si>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</si>
  <si>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</si>
  <si>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</si>
  <si>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</si>
  <si>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</si>
  <si>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</si>
  <si>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</si>
  <si>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</si>
  <si>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</si>
  <si>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</si>
  <si>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</si>
  <si>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</si>
  <si>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</si>
  <si>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</si>
  <si>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</si>
  <si>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</si>
  <si>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</si>
  <si>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</si>
  <si>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</si>
  <si>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</si>
  <si>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</si>
  <si>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</si>
  <si>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</si>
  <si>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</si>
  <si>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</si>
  <si>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</si>
  <si>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</si>
  <si>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</si>
  <si>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</si>
  <si>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</si>
  <si>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</si>
  <si>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</si>
  <si>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</si>
  <si>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</si>
  <si>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</si>
  <si>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</si>
  <si>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</si>
  <si>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</si>
  <si>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</si>
  <si>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</si>
  <si>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</si>
  <si>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</si>
  <si>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</si>
  <si>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</si>
  <si>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</si>
  <si>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</si>
  <si>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</si>
  <si>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</si>
  <si>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</si>
  <si>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</si>
  <si>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</si>
  <si>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</si>
  <si>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</si>
  <si>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</si>
  <si>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</si>
  <si>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</si>
  <si>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</si>
  <si>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</si>
  <si>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</si>
  <si>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</si>
  <si>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</si>
  <si>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</si>
  <si>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</si>
  <si>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</si>
  <si>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</si>
  <si>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</si>
  <si>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</si>
  <si>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</si>
  <si>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</si>
  <si>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</si>
  <si>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</si>
  <si>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</si>
  <si>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</si>
  <si>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</si>
  <si>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</si>
  <si>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</si>
  <si>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</si>
  <si>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</si>
  <si>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</si>
  <si>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</si>
  <si>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</si>
  <si>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</si>
  <si>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</si>
  <si>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</si>
  <si>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</si>
  <si>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</si>
  <si>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</si>
  <si>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</si>
  <si>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</si>
  <si>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</si>
  <si>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</si>
  <si>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</si>
  <si>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</si>
  <si>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</si>
  <si>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</si>
  <si>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</si>
  <si>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</si>
  <si>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</si>
  <si>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</si>
  <si>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</si>
  <si>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</si>
  <si>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</si>
  <si>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</si>
  <si>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</si>
  <si>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</si>
  <si>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</si>
  <si>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</si>
  <si>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</si>
  <si>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</si>
  <si>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</si>
  <si>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</si>
  <si>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</si>
  <si>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</si>
  <si>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</si>
  <si>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</si>
  <si>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</si>
  <si>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</si>
  <si>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</si>
  <si>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</si>
  <si>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</si>
  <si>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</si>
  <si>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</si>
  <si>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</si>
  <si>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</si>
  <si>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</si>
  <si>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</si>
  <si>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</si>
  <si>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</si>
  <si>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</si>
  <si>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</si>
  <si>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</si>
  <si>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</si>
  <si>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</si>
  <si>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</si>
  <si>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</si>
  <si>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</si>
  <si>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</si>
  <si>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</si>
  <si>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</si>
  <si>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</si>
  <si>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</si>
  <si>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</si>
  <si>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</si>
  <si>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</si>
  <si>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</si>
  <si>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</si>
  <si>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</si>
  <si>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</si>
  <si>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</si>
  <si>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</si>
  <si>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</si>
  <si>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</si>
  <si>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</si>
  <si>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</si>
  <si>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</si>
  <si>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</si>
  <si>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</si>
  <si>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</si>
  <si>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</si>
  <si>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</si>
  <si>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</si>
  <si>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</si>
  <si>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</si>
  <si>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</si>
  <si>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</si>
  <si>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</si>
  <si>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</si>
  <si>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</si>
  <si>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</si>
  <si>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</si>
  <si>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</si>
  <si>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</si>
  <si>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</si>
  <si>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</si>
  <si>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</si>
  <si>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</si>
  <si>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</si>
  <si>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</si>
  <si>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</si>
  <si>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</si>
  <si>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</si>
  <si>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</si>
  <si>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</si>
  <si>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</si>
  <si>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</si>
  <si>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</si>
  <si>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</si>
  <si>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</si>
  <si>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</si>
  <si>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</si>
  <si>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</si>
  <si>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</si>
  <si>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</si>
  <si>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</si>
  <si>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</si>
  <si>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</si>
  <si>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</si>
  <si>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</si>
  <si>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</si>
  <si>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</si>
  <si>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</si>
  <si>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</si>
  <si>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</si>
  <si>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</si>
  <si>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</si>
  <si>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</si>
  <si>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</si>
  <si>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</si>
  <si>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</si>
  <si>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</si>
  <si>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</si>
  <si>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</si>
  <si>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</si>
  <si>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</si>
  <si>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</si>
  <si>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</si>
  <si>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</si>
  <si>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</si>
  <si>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</si>
  <si>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</si>
  <si>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</si>
  <si>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</si>
  <si>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</si>
  <si>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</si>
  <si>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</si>
  <si>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</si>
  <si>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</si>
  <si>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</si>
  <si>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</si>
  <si>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</si>
  <si>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</si>
  <si>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</si>
  <si>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</si>
  <si>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</si>
  <si>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</si>
  <si>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</si>
  <si>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</si>
  <si>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</si>
  <si>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</si>
  <si>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</si>
  <si>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</si>
  <si>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</si>
  <si>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</si>
  <si>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</si>
  <si>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</si>
  <si>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</si>
  <si>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</si>
  <si>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</si>
  <si>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</si>
  <si>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</si>
  <si>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</si>
  <si>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</si>
  <si>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</si>
  <si>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</si>
  <si>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</si>
  <si>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</si>
  <si>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</si>
  <si>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</si>
  <si>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</si>
  <si>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</si>
  <si>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</si>
  <si>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</si>
  <si>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</si>
  <si>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</si>
  <si>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</si>
  <si>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</si>
  <si>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</si>
  <si>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</si>
  <si>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</si>
  <si>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</si>
  <si>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</si>
  <si>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</si>
  <si>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</si>
  <si>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</si>
  <si>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</si>
  <si>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</si>
  <si>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</si>
  <si>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</si>
  <si>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</si>
  <si>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</si>
  <si>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</si>
  <si>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</si>
  <si>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</si>
  <si>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</si>
  <si>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</si>
  <si>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</si>
  <si>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</si>
  <si>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</si>
  <si>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</si>
  <si>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</si>
  <si>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</si>
  <si>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</si>
  <si>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</si>
  <si>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</si>
  <si>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</si>
  <si>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</si>
  <si>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</si>
  <si>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</si>
  <si>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</si>
  <si>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</si>
  <si>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</si>
  <si>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</si>
  <si>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</si>
  <si>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</si>
  <si>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</si>
  <si>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</si>
  <si>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 xml:space="preserve">Dřez kuchyňský </t>
  </si>
  <si>
    <t>WC KOMBI, duální splachování</t>
  </si>
  <si>
    <t>D+M Revizní dvířka  do  SDK příčky, 650x900 mm, lamino</t>
  </si>
  <si>
    <t>Rekonstrukce BJ1+BJ2, Svornosti, O-Zábřeh</t>
  </si>
  <si>
    <t>Rozpočet - Svornosti 2304/45</t>
  </si>
  <si>
    <t>Svornosti 45/2304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</si>
</sst>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3"/>
      <c r="B2" s="80" t="s">
        <v>24</v>
      </c>
      <c r="C2" s="81"/>
      <c r="D2" s="82" t="s">
        <v>50</v>
      </c>
      <c r="E2" s="204" t="s">
        <v>319</v>
      </c>
      <c r="F2" s="205"/>
      <c r="G2" s="205"/>
      <c r="H2" s="205"/>
      <c r="I2" s="205"/>
      <c r="J2" s="20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321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SUMIF(F49:F65,A16,I49:I65)+SUMIF(F49:F65,"PSU",I49:I65)</f>
        <v>0</v>
      </c>
      <c r="J16" s="203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>
        <f>SUMIF(F49:F65,A17,I49:I65)</f>
        <v>0</v>
      </c>
      <c r="J17" s="203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SUMIF(F49:F65,A18,I49:I65)</f>
        <v>0</v>
      </c>
      <c r="J18" s="203"/>
    </row>
    <row r="19" spans="1:10" ht="23.25" customHeight="1" x14ac:dyDescent="0.2">
      <c r="A19" s="141" t="s">
        <v>89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SUMIF(F49:F65,A19,I49:I65)</f>
        <v>0</v>
      </c>
      <c r="J19" s="203"/>
    </row>
    <row r="20" spans="1:10" ht="23.25" customHeight="1" x14ac:dyDescent="0.2">
      <c r="A20" s="141" t="s">
        <v>90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SUMIF(F49:F65,A20,I49:I65)</f>
        <v>0</v>
      </c>
      <c r="J20" s="203"/>
    </row>
    <row r="21" spans="1:10" ht="23.25" customHeight="1" x14ac:dyDescent="0.2">
      <c r="A21" s="3"/>
      <c r="B21" s="74" t="s">
        <v>31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6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43784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51</v>
      </c>
      <c r="C39" s="229"/>
      <c r="D39" s="230"/>
      <c r="E39" s="230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3" t="s">
        <v>52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54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56</v>
      </c>
      <c r="C49" s="236" t="s">
        <v>57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58</v>
      </c>
      <c r="C50" s="236" t="s">
        <v>59</v>
      </c>
      <c r="D50" s="237"/>
      <c r="E50" s="237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60</v>
      </c>
      <c r="C51" s="236" t="s">
        <v>61</v>
      </c>
      <c r="D51" s="237"/>
      <c r="E51" s="237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62</v>
      </c>
      <c r="C52" s="236" t="s">
        <v>63</v>
      </c>
      <c r="D52" s="237"/>
      <c r="E52" s="237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64</v>
      </c>
      <c r="C53" s="236" t="s">
        <v>65</v>
      </c>
      <c r="D53" s="237"/>
      <c r="E53" s="237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66</v>
      </c>
      <c r="C54" s="236" t="s">
        <v>67</v>
      </c>
      <c r="D54" s="237"/>
      <c r="E54" s="237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68</v>
      </c>
      <c r="C55" s="236" t="s">
        <v>69</v>
      </c>
      <c r="D55" s="237"/>
      <c r="E55" s="237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70</v>
      </c>
      <c r="C56" s="236" t="s">
        <v>71</v>
      </c>
      <c r="D56" s="237"/>
      <c r="E56" s="237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72</v>
      </c>
      <c r="C57" s="236" t="s">
        <v>73</v>
      </c>
      <c r="D57" s="237"/>
      <c r="E57" s="237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74</v>
      </c>
      <c r="C58" s="236" t="s">
        <v>75</v>
      </c>
      <c r="D58" s="237"/>
      <c r="E58" s="237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76</v>
      </c>
      <c r="C59" s="236" t="s">
        <v>77</v>
      </c>
      <c r="D59" s="237"/>
      <c r="E59" s="237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78</v>
      </c>
      <c r="C60" s="236" t="s">
        <v>79</v>
      </c>
      <c r="D60" s="237"/>
      <c r="E60" s="237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80</v>
      </c>
      <c r="C61" s="236" t="s">
        <v>81</v>
      </c>
      <c r="D61" s="237"/>
      <c r="E61" s="237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82</v>
      </c>
      <c r="C62" s="236" t="s">
        <v>83</v>
      </c>
      <c r="D62" s="237"/>
      <c r="E62" s="237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84</v>
      </c>
      <c r="C63" s="236" t="s">
        <v>85</v>
      </c>
      <c r="D63" s="237"/>
      <c r="E63" s="237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86</v>
      </c>
      <c r="C64" s="236" t="s">
        <v>87</v>
      </c>
      <c r="D64" s="237"/>
      <c r="E64" s="237"/>
      <c r="F64" s="137" t="s">
        <v>88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89</v>
      </c>
      <c r="C65" s="236" t="s">
        <v>29</v>
      </c>
      <c r="D65" s="237"/>
      <c r="E65" s="237"/>
      <c r="F65" s="137" t="s">
        <v>89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91</v>
      </c>
    </row>
    <row r="2" spans="1:60" ht="24.95" customHeight="1" x14ac:dyDescent="0.2">
      <c r="A2" s="143" t="s">
        <v>8</v>
      </c>
      <c r="B2" s="77" t="s">
        <v>50</v>
      </c>
      <c r="C2" s="255" t="s">
        <v>319</v>
      </c>
      <c r="D2" s="256"/>
      <c r="E2" s="256"/>
      <c r="F2" s="256"/>
      <c r="G2" s="257"/>
      <c r="AG2" t="s">
        <v>92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92</v>
      </c>
      <c r="AG3" t="s">
        <v>93</v>
      </c>
    </row>
    <row r="4" spans="1:60" ht="24.95" customHeight="1" x14ac:dyDescent="0.2">
      <c r="A4" s="144" t="s">
        <v>10</v>
      </c>
      <c r="B4" s="145" t="s">
        <v>43</v>
      </c>
      <c r="C4" s="258" t="s">
        <v>320</v>
      </c>
      <c r="D4" s="259"/>
      <c r="E4" s="259"/>
      <c r="F4" s="259"/>
      <c r="G4" s="260"/>
      <c r="AG4" t="s">
        <v>94</v>
      </c>
    </row>
    <row r="5" spans="1:60" x14ac:dyDescent="0.2">
      <c r="D5" s="142"/>
    </row>
    <row r="6" spans="1:60" ht="38.25" x14ac:dyDescent="0.2">
      <c r="A6" s="147" t="s">
        <v>95</v>
      </c>
      <c r="B6" s="149" t="s">
        <v>96</v>
      </c>
      <c r="C6" s="149" t="s">
        <v>97</v>
      </c>
      <c r="D6" s="148" t="s">
        <v>98</v>
      </c>
      <c r="E6" s="147" t="s">
        <v>99</v>
      </c>
      <c r="F6" s="146" t="s">
        <v>100</v>
      </c>
      <c r="G6" s="147" t="s">
        <v>31</v>
      </c>
      <c r="H6" s="150" t="s">
        <v>32</v>
      </c>
      <c r="I6" s="150" t="s">
        <v>101</v>
      </c>
      <c r="J6" s="150" t="s">
        <v>33</v>
      </c>
      <c r="K6" s="150" t="s">
        <v>102</v>
      </c>
      <c r="L6" s="150" t="s">
        <v>103</v>
      </c>
      <c r="M6" s="150" t="s">
        <v>104</v>
      </c>
      <c r="N6" s="150" t="s">
        <v>105</v>
      </c>
      <c r="O6" s="150" t="s">
        <v>106</v>
      </c>
      <c r="P6" s="150" t="s">
        <v>107</v>
      </c>
      <c r="Q6" s="150" t="s">
        <v>108</v>
      </c>
      <c r="R6" s="150" t="s">
        <v>109</v>
      </c>
      <c r="S6" s="150" t="s">
        <v>110</v>
      </c>
      <c r="T6" s="150" t="s">
        <v>111</v>
      </c>
      <c r="U6" s="150" t="s">
        <v>112</v>
      </c>
      <c r="V6" s="150" t="s">
        <v>113</v>
      </c>
      <c r="W6" s="150" t="s">
        <v>114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115</v>
      </c>
      <c r="B8" s="167" t="s">
        <v>56</v>
      </c>
      <c r="C8" s="186" t="s">
        <v>57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116</v>
      </c>
    </row>
    <row r="9" spans="1:60" ht="22.5" outlineLevel="1" x14ac:dyDescent="0.2">
      <c r="A9" s="172">
        <v>1</v>
      </c>
      <c r="B9" s="173" t="s">
        <v>117</v>
      </c>
      <c r="C9" s="187" t="s">
        <v>118</v>
      </c>
      <c r="D9" s="174" t="s">
        <v>119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120</v>
      </c>
      <c r="T9" s="161" t="s">
        <v>120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122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123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124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123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125</v>
      </c>
      <c r="C12" s="187" t="s">
        <v>126</v>
      </c>
      <c r="D12" s="174" t="s">
        <v>119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120</v>
      </c>
      <c r="T12" s="161" t="s">
        <v>120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127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128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123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129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123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130</v>
      </c>
      <c r="C15" s="187" t="s">
        <v>131</v>
      </c>
      <c r="D15" s="174" t="s">
        <v>119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132</v>
      </c>
      <c r="T15" s="161" t="s">
        <v>133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134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123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135</v>
      </c>
      <c r="C17" s="187" t="s">
        <v>136</v>
      </c>
      <c r="D17" s="174" t="s">
        <v>119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120</v>
      </c>
      <c r="T17" s="161" t="s">
        <v>120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137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123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138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123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139</v>
      </c>
      <c r="C20" s="189" t="s">
        <v>140</v>
      </c>
      <c r="D20" s="180" t="s">
        <v>141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120</v>
      </c>
      <c r="T20" s="161" t="s">
        <v>120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121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115</v>
      </c>
      <c r="B21" s="167" t="s">
        <v>58</v>
      </c>
      <c r="C21" s="186" t="s">
        <v>59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116</v>
      </c>
    </row>
    <row r="22" spans="1:60" outlineLevel="1" x14ac:dyDescent="0.2">
      <c r="A22" s="172">
        <v>6</v>
      </c>
      <c r="B22" s="173" t="s">
        <v>142</v>
      </c>
      <c r="C22" s="187" t="s">
        <v>143</v>
      </c>
      <c r="D22" s="174" t="s">
        <v>119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120</v>
      </c>
      <c r="T22" s="161" t="s">
        <v>120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121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144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123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115</v>
      </c>
      <c r="B24" s="167" t="s">
        <v>60</v>
      </c>
      <c r="C24" s="186" t="s">
        <v>61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116</v>
      </c>
    </row>
    <row r="25" spans="1:60" outlineLevel="1" x14ac:dyDescent="0.2">
      <c r="A25" s="178">
        <v>7</v>
      </c>
      <c r="B25" s="179" t="s">
        <v>145</v>
      </c>
      <c r="C25" s="189" t="s">
        <v>146</v>
      </c>
      <c r="D25" s="180" t="s">
        <v>119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120</v>
      </c>
      <c r="T25" s="161" t="s">
        <v>120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121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115</v>
      </c>
      <c r="B26" s="167" t="s">
        <v>62</v>
      </c>
      <c r="C26" s="186" t="s">
        <v>63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1.77</v>
      </c>
      <c r="R26" s="165"/>
      <c r="S26" s="165"/>
      <c r="T26" s="165"/>
      <c r="U26" s="165"/>
      <c r="V26" s="165">
        <f>SUM(V27:V37)</f>
        <v>20.81</v>
      </c>
      <c r="W26" s="165"/>
      <c r="AG26" t="s">
        <v>116</v>
      </c>
    </row>
    <row r="27" spans="1:60" outlineLevel="1" x14ac:dyDescent="0.2">
      <c r="A27" s="172">
        <v>8</v>
      </c>
      <c r="B27" s="173" t="s">
        <v>147</v>
      </c>
      <c r="C27" s="187" t="s">
        <v>148</v>
      </c>
      <c r="D27" s="174" t="s">
        <v>119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120</v>
      </c>
      <c r="T27" s="161" t="s">
        <v>120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121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149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123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150</v>
      </c>
      <c r="C29" s="189" t="s">
        <v>151</v>
      </c>
      <c r="D29" s="180" t="s">
        <v>119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120</v>
      </c>
      <c r="T29" s="161" t="s">
        <v>120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121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152</v>
      </c>
      <c r="C30" s="189" t="s">
        <v>153</v>
      </c>
      <c r="D30" s="180" t="s">
        <v>154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120</v>
      </c>
      <c r="T30" s="161" t="s">
        <v>120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155</v>
      </c>
      <c r="C31" s="187" t="s">
        <v>156</v>
      </c>
      <c r="D31" s="174" t="s">
        <v>119</v>
      </c>
      <c r="E31" s="175">
        <v>24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1.63</v>
      </c>
      <c r="R31" s="161"/>
      <c r="S31" s="161" t="s">
        <v>120</v>
      </c>
      <c r="T31" s="161" t="s">
        <v>120</v>
      </c>
      <c r="U31" s="161">
        <v>0.3</v>
      </c>
      <c r="V31" s="161">
        <f>ROUND(E31*U31,2)</f>
        <v>7.2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157</v>
      </c>
      <c r="D32" s="163"/>
      <c r="E32" s="164">
        <v>24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123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158</v>
      </c>
      <c r="C33" s="189" t="s">
        <v>159</v>
      </c>
      <c r="D33" s="180" t="s">
        <v>141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160</v>
      </c>
      <c r="T33" s="161" t="s">
        <v>161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121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162</v>
      </c>
      <c r="C34" s="189" t="s">
        <v>163</v>
      </c>
      <c r="D34" s="180" t="s">
        <v>164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160</v>
      </c>
      <c r="T34" s="161" t="s">
        <v>161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165</v>
      </c>
      <c r="C35" s="189" t="s">
        <v>166</v>
      </c>
      <c r="D35" s="180" t="s">
        <v>164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160</v>
      </c>
      <c r="T35" s="161" t="s">
        <v>167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78">
        <v>15</v>
      </c>
      <c r="B36" s="179" t="s">
        <v>168</v>
      </c>
      <c r="C36" s="189" t="s">
        <v>318</v>
      </c>
      <c r="D36" s="180" t="s">
        <v>141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160</v>
      </c>
      <c r="T36" s="161" t="s">
        <v>161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127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169</v>
      </c>
      <c r="C37" s="189" t="s">
        <v>170</v>
      </c>
      <c r="D37" s="180" t="s">
        <v>141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160</v>
      </c>
      <c r="T37" s="161" t="s">
        <v>167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121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115</v>
      </c>
      <c r="B38" s="167" t="s">
        <v>64</v>
      </c>
      <c r="C38" s="186" t="s">
        <v>65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116</v>
      </c>
    </row>
    <row r="39" spans="1:60" outlineLevel="1" x14ac:dyDescent="0.2">
      <c r="A39" s="178">
        <v>17</v>
      </c>
      <c r="B39" s="179" t="s">
        <v>171</v>
      </c>
      <c r="C39" s="189" t="s">
        <v>172</v>
      </c>
      <c r="D39" s="180" t="s">
        <v>173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120</v>
      </c>
      <c r="T39" s="161" t="s">
        <v>120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174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115</v>
      </c>
      <c r="B40" s="167" t="s">
        <v>66</v>
      </c>
      <c r="C40" s="186" t="s">
        <v>67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116</v>
      </c>
    </row>
    <row r="41" spans="1:60" ht="22.5" outlineLevel="1" x14ac:dyDescent="0.2">
      <c r="A41" s="172">
        <v>18</v>
      </c>
      <c r="B41" s="173" t="s">
        <v>175</v>
      </c>
      <c r="C41" s="187" t="s">
        <v>176</v>
      </c>
      <c r="D41" s="174" t="s">
        <v>119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120</v>
      </c>
      <c r="T41" s="161" t="s">
        <v>120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177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178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123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179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123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115</v>
      </c>
      <c r="B44" s="167" t="s">
        <v>68</v>
      </c>
      <c r="C44" s="186" t="s">
        <v>69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116</v>
      </c>
    </row>
    <row r="45" spans="1:60" outlineLevel="1" x14ac:dyDescent="0.2">
      <c r="A45" s="178">
        <v>19</v>
      </c>
      <c r="B45" s="179" t="s">
        <v>180</v>
      </c>
      <c r="C45" s="189" t="s">
        <v>181</v>
      </c>
      <c r="D45" s="180" t="s">
        <v>154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120</v>
      </c>
      <c r="T45" s="161" t="s">
        <v>120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182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183</v>
      </c>
      <c r="C46" s="189" t="s">
        <v>184</v>
      </c>
      <c r="D46" s="180" t="s">
        <v>154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120</v>
      </c>
      <c r="T46" s="161" t="s">
        <v>120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182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185</v>
      </c>
      <c r="C47" s="189" t="s">
        <v>186</v>
      </c>
      <c r="D47" s="180" t="s">
        <v>154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120</v>
      </c>
      <c r="T47" s="161" t="s">
        <v>120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127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187</v>
      </c>
      <c r="C48" s="189" t="s">
        <v>188</v>
      </c>
      <c r="D48" s="180" t="s">
        <v>141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120</v>
      </c>
      <c r="T48" s="161" t="s">
        <v>120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182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189</v>
      </c>
      <c r="C49" s="187" t="s">
        <v>190</v>
      </c>
      <c r="D49" s="174" t="s">
        <v>141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160</v>
      </c>
      <c r="T49" s="161" t="s">
        <v>161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127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191</v>
      </c>
      <c r="C50" s="190" t="s">
        <v>192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120</v>
      </c>
      <c r="T50" s="161" t="s">
        <v>120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193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115</v>
      </c>
      <c r="B51" s="167" t="s">
        <v>70</v>
      </c>
      <c r="C51" s="186" t="s">
        <v>71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116</v>
      </c>
    </row>
    <row r="52" spans="1:60" outlineLevel="1" x14ac:dyDescent="0.2">
      <c r="A52" s="178">
        <v>25</v>
      </c>
      <c r="B52" s="179" t="s">
        <v>194</v>
      </c>
      <c r="C52" s="189" t="s">
        <v>195</v>
      </c>
      <c r="D52" s="180" t="s">
        <v>141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120</v>
      </c>
      <c r="T52" s="161" t="s">
        <v>120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182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196</v>
      </c>
      <c r="C53" s="189" t="s">
        <v>197</v>
      </c>
      <c r="D53" s="180" t="s">
        <v>141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120</v>
      </c>
      <c r="T53" s="161" t="s">
        <v>120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182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198</v>
      </c>
      <c r="C54" s="189" t="s">
        <v>199</v>
      </c>
      <c r="D54" s="180" t="s">
        <v>154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120</v>
      </c>
      <c r="T54" s="161" t="s">
        <v>120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182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200</v>
      </c>
      <c r="C55" s="189" t="s">
        <v>201</v>
      </c>
      <c r="D55" s="180" t="s">
        <v>154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120</v>
      </c>
      <c r="T55" s="161" t="s">
        <v>120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127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202</v>
      </c>
      <c r="C56" s="189" t="s">
        <v>203</v>
      </c>
      <c r="D56" s="180" t="s">
        <v>141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120</v>
      </c>
      <c r="T56" s="161" t="s">
        <v>120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204</v>
      </c>
      <c r="C57" s="189" t="s">
        <v>205</v>
      </c>
      <c r="D57" s="180" t="s">
        <v>206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120</v>
      </c>
      <c r="T57" s="161" t="s">
        <v>120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182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207</v>
      </c>
      <c r="C58" s="189" t="s">
        <v>208</v>
      </c>
      <c r="D58" s="180" t="s">
        <v>141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120</v>
      </c>
      <c r="T58" s="161" t="s">
        <v>120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182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209</v>
      </c>
      <c r="C59" s="189" t="s">
        <v>210</v>
      </c>
      <c r="D59" s="180" t="s">
        <v>154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120</v>
      </c>
      <c r="T59" s="161" t="s">
        <v>120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182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211</v>
      </c>
      <c r="C60" s="189" t="s">
        <v>212</v>
      </c>
      <c r="D60" s="180" t="s">
        <v>154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120</v>
      </c>
      <c r="T60" s="161" t="s">
        <v>120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182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70</v>
      </c>
      <c r="C61" s="187" t="s">
        <v>213</v>
      </c>
      <c r="D61" s="174" t="s">
        <v>154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160</v>
      </c>
      <c r="T61" s="161" t="s">
        <v>167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121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214</v>
      </c>
      <c r="C62" s="190" t="s">
        <v>215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120</v>
      </c>
      <c r="T62" s="161" t="s">
        <v>120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193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115</v>
      </c>
      <c r="B63" s="167" t="s">
        <v>72</v>
      </c>
      <c r="C63" s="186" t="s">
        <v>73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116</v>
      </c>
    </row>
    <row r="64" spans="1:60" outlineLevel="1" x14ac:dyDescent="0.2">
      <c r="A64" s="178">
        <v>36</v>
      </c>
      <c r="B64" s="179" t="s">
        <v>216</v>
      </c>
      <c r="C64" s="189" t="s">
        <v>217</v>
      </c>
      <c r="D64" s="180" t="s">
        <v>154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120</v>
      </c>
      <c r="T64" s="161" t="s">
        <v>161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127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72</v>
      </c>
      <c r="C65" s="189" t="s">
        <v>218</v>
      </c>
      <c r="D65" s="180" t="s">
        <v>164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160</v>
      </c>
      <c r="T65" s="161" t="s">
        <v>167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121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219</v>
      </c>
      <c r="C66" s="187" t="s">
        <v>220</v>
      </c>
      <c r="D66" s="174" t="s">
        <v>164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160</v>
      </c>
      <c r="T66" s="161" t="s">
        <v>167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221</v>
      </c>
      <c r="C67" s="190" t="s">
        <v>222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120</v>
      </c>
      <c r="T67" s="161" t="s">
        <v>120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193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115</v>
      </c>
      <c r="B68" s="167" t="s">
        <v>74</v>
      </c>
      <c r="C68" s="186" t="s">
        <v>75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116</v>
      </c>
    </row>
    <row r="69" spans="1:60" outlineLevel="1" x14ac:dyDescent="0.2">
      <c r="A69" s="178">
        <v>40</v>
      </c>
      <c r="B69" s="179" t="s">
        <v>223</v>
      </c>
      <c r="C69" s="189" t="s">
        <v>224</v>
      </c>
      <c r="D69" s="180" t="s">
        <v>225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120</v>
      </c>
      <c r="T69" s="161" t="s">
        <v>120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121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226</v>
      </c>
      <c r="C70" s="189" t="s">
        <v>227</v>
      </c>
      <c r="D70" s="180" t="s">
        <v>225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120</v>
      </c>
      <c r="T70" s="161" t="s">
        <v>120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228</v>
      </c>
      <c r="C71" s="189" t="s">
        <v>229</v>
      </c>
      <c r="D71" s="180" t="s">
        <v>225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120</v>
      </c>
      <c r="T71" s="161" t="s">
        <v>120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182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230</v>
      </c>
      <c r="C72" s="189" t="s">
        <v>231</v>
      </c>
      <c r="D72" s="180" t="s">
        <v>225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120</v>
      </c>
      <c r="T72" s="161" t="s">
        <v>120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182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232</v>
      </c>
      <c r="C73" s="189" t="s">
        <v>233</v>
      </c>
      <c r="D73" s="180" t="s">
        <v>141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120</v>
      </c>
      <c r="T73" s="161" t="s">
        <v>120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121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234</v>
      </c>
      <c r="C74" s="189" t="s">
        <v>235</v>
      </c>
      <c r="D74" s="180" t="s">
        <v>141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120</v>
      </c>
      <c r="T74" s="161" t="s">
        <v>120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182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236</v>
      </c>
      <c r="C75" s="189" t="s">
        <v>237</v>
      </c>
      <c r="D75" s="180" t="s">
        <v>141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120</v>
      </c>
      <c r="T75" s="161" t="s">
        <v>120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182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238</v>
      </c>
      <c r="C76" s="189" t="s">
        <v>239</v>
      </c>
      <c r="D76" s="180" t="s">
        <v>141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120</v>
      </c>
      <c r="T76" s="161" t="s">
        <v>120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182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240</v>
      </c>
      <c r="C77" s="189" t="s">
        <v>305</v>
      </c>
      <c r="D77" s="180" t="s">
        <v>164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160</v>
      </c>
      <c r="T77" s="161" t="s">
        <v>167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121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241</v>
      </c>
      <c r="C78" s="189" t="s">
        <v>306</v>
      </c>
      <c r="D78" s="180" t="s">
        <v>141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160</v>
      </c>
      <c r="T78" s="161" t="s">
        <v>161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127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50</v>
      </c>
      <c r="B79" s="179" t="s">
        <v>242</v>
      </c>
      <c r="C79" s="189" t="s">
        <v>316</v>
      </c>
      <c r="D79" s="180" t="s">
        <v>141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160</v>
      </c>
      <c r="T79" s="161" t="s">
        <v>161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127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51</v>
      </c>
      <c r="B80" s="179" t="s">
        <v>243</v>
      </c>
      <c r="C80" s="189" t="s">
        <v>307</v>
      </c>
      <c r="D80" s="180" t="s">
        <v>141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160</v>
      </c>
      <c r="T80" s="161" t="s">
        <v>167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121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244</v>
      </c>
      <c r="C81" s="189" t="s">
        <v>245</v>
      </c>
      <c r="D81" s="180" t="s">
        <v>141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160</v>
      </c>
      <c r="T81" s="161" t="s">
        <v>167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246</v>
      </c>
      <c r="C82" s="189" t="s">
        <v>317</v>
      </c>
      <c r="D82" s="180" t="s">
        <v>141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160</v>
      </c>
      <c r="T82" s="161" t="s">
        <v>161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54</v>
      </c>
      <c r="B83" s="179" t="s">
        <v>243</v>
      </c>
      <c r="C83" s="189" t="s">
        <v>247</v>
      </c>
      <c r="D83" s="180" t="s">
        <v>141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160</v>
      </c>
      <c r="T83" s="161" t="s">
        <v>161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248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55</v>
      </c>
      <c r="B84" s="179" t="s">
        <v>243</v>
      </c>
      <c r="C84" s="189" t="s">
        <v>308</v>
      </c>
      <c r="D84" s="180" t="s">
        <v>141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160</v>
      </c>
      <c r="T84" s="161" t="s">
        <v>161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2">
        <v>56</v>
      </c>
      <c r="B85" s="173" t="s">
        <v>243</v>
      </c>
      <c r="C85" s="187" t="s">
        <v>315</v>
      </c>
      <c r="D85" s="174" t="s">
        <v>141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160</v>
      </c>
      <c r="T85" s="161" t="s">
        <v>161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248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>
        <v>57</v>
      </c>
      <c r="B86" s="159" t="s">
        <v>249</v>
      </c>
      <c r="C86" s="190" t="s">
        <v>250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120</v>
      </c>
      <c r="T86" s="161" t="s">
        <v>120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193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6" t="s">
        <v>115</v>
      </c>
      <c r="B87" s="167" t="s">
        <v>76</v>
      </c>
      <c r="C87" s="186" t="s">
        <v>77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116</v>
      </c>
    </row>
    <row r="88" spans="1:60" ht="22.5" outlineLevel="1" x14ac:dyDescent="0.2">
      <c r="A88" s="178">
        <v>58</v>
      </c>
      <c r="B88" s="179" t="s">
        <v>251</v>
      </c>
      <c r="C88" s="189" t="s">
        <v>309</v>
      </c>
      <c r="D88" s="180" t="s">
        <v>141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160</v>
      </c>
      <c r="T88" s="161" t="s">
        <v>161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252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66" t="s">
        <v>115</v>
      </c>
      <c r="B89" s="167" t="s">
        <v>78</v>
      </c>
      <c r="C89" s="186" t="s">
        <v>79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116</v>
      </c>
    </row>
    <row r="90" spans="1:60" outlineLevel="1" x14ac:dyDescent="0.2">
      <c r="A90" s="172">
        <v>59</v>
      </c>
      <c r="B90" s="173" t="s">
        <v>253</v>
      </c>
      <c r="C90" s="187" t="s">
        <v>254</v>
      </c>
      <c r="D90" s="174" t="s">
        <v>119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120</v>
      </c>
      <c r="T90" s="161" t="s">
        <v>120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182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8" t="s">
        <v>255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123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8">
        <v>60</v>
      </c>
      <c r="B92" s="179" t="s">
        <v>256</v>
      </c>
      <c r="C92" s="189" t="s">
        <v>257</v>
      </c>
      <c r="D92" s="180" t="s">
        <v>119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258</v>
      </c>
      <c r="T92" s="161" t="s">
        <v>258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182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2">
        <v>61</v>
      </c>
      <c r="B93" s="173" t="s">
        <v>259</v>
      </c>
      <c r="C93" s="187" t="s">
        <v>310</v>
      </c>
      <c r="D93" s="174" t="s">
        <v>119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120</v>
      </c>
      <c r="T93" s="161" t="s">
        <v>120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182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8" t="s">
        <v>255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123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2">
        <v>62</v>
      </c>
      <c r="B95" s="173" t="s">
        <v>260</v>
      </c>
      <c r="C95" s="187" t="s">
        <v>311</v>
      </c>
      <c r="D95" s="174" t="s">
        <v>119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160</v>
      </c>
      <c r="T95" s="161" t="s">
        <v>167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121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8" t="s">
        <v>261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123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>
        <v>63</v>
      </c>
      <c r="B97" s="159" t="s">
        <v>262</v>
      </c>
      <c r="C97" s="190" t="s">
        <v>263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120</v>
      </c>
      <c r="T97" s="161" t="s">
        <v>120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193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66" t="s">
        <v>115</v>
      </c>
      <c r="B98" s="167" t="s">
        <v>80</v>
      </c>
      <c r="C98" s="186" t="s">
        <v>81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1.61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34.15</v>
      </c>
      <c r="W98" s="165"/>
      <c r="AG98" t="s">
        <v>116</v>
      </c>
    </row>
    <row r="99" spans="1:60" ht="22.5" outlineLevel="1" x14ac:dyDescent="0.2">
      <c r="A99" s="172">
        <v>64</v>
      </c>
      <c r="B99" s="173" t="s">
        <v>264</v>
      </c>
      <c r="C99" s="187" t="s">
        <v>312</v>
      </c>
      <c r="D99" s="174" t="s">
        <v>119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120</v>
      </c>
      <c r="T99" s="161" t="s">
        <v>120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182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265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123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2">
        <v>65</v>
      </c>
      <c r="B101" s="173" t="s">
        <v>266</v>
      </c>
      <c r="C101" s="187" t="s">
        <v>267</v>
      </c>
      <c r="D101" s="174" t="s">
        <v>119</v>
      </c>
      <c r="E101" s="175">
        <v>24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1.34</v>
      </c>
      <c r="P101" s="161">
        <v>0</v>
      </c>
      <c r="Q101" s="161">
        <f>ROUND(E101*P101,2)</f>
        <v>0</v>
      </c>
      <c r="R101" s="161"/>
      <c r="S101" s="161" t="s">
        <v>120</v>
      </c>
      <c r="T101" s="161" t="s">
        <v>120</v>
      </c>
      <c r="U101" s="161">
        <v>1.3480000000000001</v>
      </c>
      <c r="V101" s="161">
        <f>ROUND(E101*U101,2)</f>
        <v>32.35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182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8" t="s">
        <v>265</v>
      </c>
      <c r="D102" s="163"/>
      <c r="E102" s="164">
        <v>24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123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78">
        <v>66</v>
      </c>
      <c r="B103" s="179" t="s">
        <v>268</v>
      </c>
      <c r="C103" s="189" t="s">
        <v>269</v>
      </c>
      <c r="D103" s="180" t="s">
        <v>154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120</v>
      </c>
      <c r="T103" s="161" t="s">
        <v>120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182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2">
        <v>67</v>
      </c>
      <c r="B104" s="173" t="s">
        <v>270</v>
      </c>
      <c r="C104" s="187" t="s">
        <v>313</v>
      </c>
      <c r="D104" s="174" t="s">
        <v>119</v>
      </c>
      <c r="E104" s="175">
        <v>26.4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0.26</v>
      </c>
      <c r="P104" s="161">
        <v>0</v>
      </c>
      <c r="Q104" s="161">
        <f>ROUND(E104*P104,2)</f>
        <v>0</v>
      </c>
      <c r="R104" s="161" t="s">
        <v>271</v>
      </c>
      <c r="S104" s="161" t="s">
        <v>120</v>
      </c>
      <c r="T104" s="161" t="s">
        <v>161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252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8" t="s">
        <v>272</v>
      </c>
      <c r="D105" s="163"/>
      <c r="E105" s="164">
        <v>26.4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123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>
        <v>68</v>
      </c>
      <c r="B106" s="159" t="s">
        <v>273</v>
      </c>
      <c r="C106" s="190" t="s">
        <v>274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120</v>
      </c>
      <c r="T106" s="161" t="s">
        <v>120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193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66" t="s">
        <v>115</v>
      </c>
      <c r="B107" s="167" t="s">
        <v>82</v>
      </c>
      <c r="C107" s="186" t="s">
        <v>83</v>
      </c>
      <c r="D107" s="168"/>
      <c r="E107" s="169"/>
      <c r="F107" s="170"/>
      <c r="G107" s="171">
        <f>SUMIF(AG108:AG110,"&lt;&gt;NOR",G108:G110)</f>
        <v>0</v>
      </c>
      <c r="H107" s="165"/>
      <c r="I107" s="165">
        <f>SUM(I108:I110)</f>
        <v>0</v>
      </c>
      <c r="J107" s="165"/>
      <c r="K107" s="165">
        <f>SUM(K108:K110)</f>
        <v>0</v>
      </c>
      <c r="L107" s="165"/>
      <c r="M107" s="165">
        <f>SUM(M108:M110)</f>
        <v>0</v>
      </c>
      <c r="N107" s="165"/>
      <c r="O107" s="165">
        <f>SUM(O108:O110)</f>
        <v>0</v>
      </c>
      <c r="P107" s="165"/>
      <c r="Q107" s="165">
        <f>SUM(Q108:Q110)</f>
        <v>0</v>
      </c>
      <c r="R107" s="165"/>
      <c r="S107" s="165"/>
      <c r="T107" s="165"/>
      <c r="U107" s="165"/>
      <c r="V107" s="165">
        <f>SUM(V108:V110)</f>
        <v>0.51</v>
      </c>
      <c r="W107" s="165"/>
      <c r="AG107" t="s">
        <v>116</v>
      </c>
    </row>
    <row r="108" spans="1:60" outlineLevel="1" x14ac:dyDescent="0.2">
      <c r="A108" s="172">
        <v>69</v>
      </c>
      <c r="B108" s="173" t="s">
        <v>275</v>
      </c>
      <c r="C108" s="187" t="s">
        <v>276</v>
      </c>
      <c r="D108" s="174" t="s">
        <v>119</v>
      </c>
      <c r="E108" s="175">
        <v>3</v>
      </c>
      <c r="F108" s="176"/>
      <c r="G108" s="177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7.6999999999999996E-4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120</v>
      </c>
      <c r="T108" s="161" t="s">
        <v>120</v>
      </c>
      <c r="U108" s="161">
        <v>9.7439999999999999E-2</v>
      </c>
      <c r="V108" s="161">
        <f>ROUND(E108*U108,2)</f>
        <v>0.28999999999999998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182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8"/>
      <c r="D109" s="163"/>
      <c r="E109" s="164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123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8">
        <v>70</v>
      </c>
      <c r="B110" s="179" t="s">
        <v>277</v>
      </c>
      <c r="C110" s="189" t="s">
        <v>314</v>
      </c>
      <c r="D110" s="180" t="s">
        <v>119</v>
      </c>
      <c r="E110" s="181">
        <v>3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4.6000000000000001E-4</v>
      </c>
      <c r="O110" s="161">
        <f>ROUND(E110*N110,2)</f>
        <v>0</v>
      </c>
      <c r="P110" s="161">
        <v>0</v>
      </c>
      <c r="Q110" s="161">
        <f>ROUND(E110*P110,2)</f>
        <v>0</v>
      </c>
      <c r="R110" s="161"/>
      <c r="S110" s="161" t="s">
        <v>120</v>
      </c>
      <c r="T110" s="161" t="s">
        <v>120</v>
      </c>
      <c r="U110" s="161">
        <v>7.3099999999999998E-2</v>
      </c>
      <c r="V110" s="161">
        <f>ROUND(E110*U110,2)</f>
        <v>0.22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182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66" t="s">
        <v>115</v>
      </c>
      <c r="B111" s="167" t="s">
        <v>84</v>
      </c>
      <c r="C111" s="186" t="s">
        <v>85</v>
      </c>
      <c r="D111" s="168"/>
      <c r="E111" s="169"/>
      <c r="F111" s="170"/>
      <c r="G111" s="171">
        <f>SUMIF(AG112:AG112,"&lt;&gt;NOR",G112:G112)</f>
        <v>0</v>
      </c>
      <c r="H111" s="165"/>
      <c r="I111" s="165">
        <f>SUM(I112:I112)</f>
        <v>0</v>
      </c>
      <c r="J111" s="165"/>
      <c r="K111" s="165">
        <f>SUM(K112:K112)</f>
        <v>0</v>
      </c>
      <c r="L111" s="165"/>
      <c r="M111" s="165">
        <f>SUM(M112:M112)</f>
        <v>0</v>
      </c>
      <c r="N111" s="165"/>
      <c r="O111" s="165">
        <f>SUM(O112:O112)</f>
        <v>0</v>
      </c>
      <c r="P111" s="165"/>
      <c r="Q111" s="165">
        <f>SUM(Q112:Q112)</f>
        <v>0</v>
      </c>
      <c r="R111" s="165"/>
      <c r="S111" s="165"/>
      <c r="T111" s="165"/>
      <c r="U111" s="165"/>
      <c r="V111" s="165">
        <f>SUM(V112:V112)</f>
        <v>0</v>
      </c>
      <c r="W111" s="165"/>
      <c r="AG111" t="s">
        <v>116</v>
      </c>
    </row>
    <row r="112" spans="1:60" outlineLevel="1" x14ac:dyDescent="0.2">
      <c r="A112" s="178">
        <v>71</v>
      </c>
      <c r="B112" s="179" t="s">
        <v>278</v>
      </c>
      <c r="C112" s="189" t="s">
        <v>279</v>
      </c>
      <c r="D112" s="180" t="s">
        <v>164</v>
      </c>
      <c r="E112" s="181">
        <v>1</v>
      </c>
      <c r="F112" s="182"/>
      <c r="G112" s="183">
        <f>ROUND(E112*F112,2)</f>
        <v>0</v>
      </c>
      <c r="H112" s="162"/>
      <c r="I112" s="161">
        <f>ROUND(E112*H112,2)</f>
        <v>0</v>
      </c>
      <c r="J112" s="162"/>
      <c r="K112" s="161">
        <f>ROUND(E112*J112,2)</f>
        <v>0</v>
      </c>
      <c r="L112" s="161">
        <v>15</v>
      </c>
      <c r="M112" s="161">
        <f>G112*(1+L112/100)</f>
        <v>0</v>
      </c>
      <c r="N112" s="161">
        <v>0</v>
      </c>
      <c r="O112" s="161">
        <f>ROUND(E112*N112,2)</f>
        <v>0</v>
      </c>
      <c r="P112" s="161">
        <v>0</v>
      </c>
      <c r="Q112" s="161">
        <f>ROUND(E112*P112,2)</f>
        <v>0</v>
      </c>
      <c r="R112" s="161"/>
      <c r="S112" s="161" t="s">
        <v>160</v>
      </c>
      <c r="T112" s="161" t="s">
        <v>161</v>
      </c>
      <c r="U112" s="161">
        <v>0</v>
      </c>
      <c r="V112" s="161">
        <f>ROUND(E112*U112,2)</f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121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66" t="s">
        <v>115</v>
      </c>
      <c r="B113" s="167" t="s">
        <v>86</v>
      </c>
      <c r="C113" s="186" t="s">
        <v>87</v>
      </c>
      <c r="D113" s="168"/>
      <c r="E113" s="169"/>
      <c r="F113" s="170"/>
      <c r="G113" s="171">
        <f>SUMIF(AG114:AG119,"&lt;&gt;NOR",G114:G119)</f>
        <v>0</v>
      </c>
      <c r="H113" s="165"/>
      <c r="I113" s="165">
        <f>SUM(I114:I119)</f>
        <v>0</v>
      </c>
      <c r="J113" s="165"/>
      <c r="K113" s="165">
        <f>SUM(K114:K119)</f>
        <v>0</v>
      </c>
      <c r="L113" s="165"/>
      <c r="M113" s="165">
        <f>SUM(M114:M119)</f>
        <v>0</v>
      </c>
      <c r="N113" s="165"/>
      <c r="O113" s="165">
        <f>SUM(O114:O119)</f>
        <v>0</v>
      </c>
      <c r="P113" s="165"/>
      <c r="Q113" s="165">
        <f>SUM(Q114:Q119)</f>
        <v>0</v>
      </c>
      <c r="R113" s="165"/>
      <c r="S113" s="165"/>
      <c r="T113" s="165"/>
      <c r="U113" s="165"/>
      <c r="V113" s="165">
        <f>SUM(V114:V119)</f>
        <v>7.68</v>
      </c>
      <c r="W113" s="165"/>
      <c r="AG113" t="s">
        <v>116</v>
      </c>
    </row>
    <row r="114" spans="1:60" outlineLevel="1" x14ac:dyDescent="0.2">
      <c r="A114" s="178">
        <v>72</v>
      </c>
      <c r="B114" s="179" t="s">
        <v>280</v>
      </c>
      <c r="C114" s="189" t="s">
        <v>281</v>
      </c>
      <c r="D114" s="180" t="s">
        <v>173</v>
      </c>
      <c r="E114" s="181">
        <v>1.774</v>
      </c>
      <c r="F114" s="182"/>
      <c r="G114" s="183">
        <f t="shared" ref="G114:G119" si="21">ROUND(E114*F114,2)</f>
        <v>0</v>
      </c>
      <c r="H114" s="162"/>
      <c r="I114" s="161">
        <f t="shared" ref="I114:I119" si="22">ROUND(E114*H114,2)</f>
        <v>0</v>
      </c>
      <c r="J114" s="162"/>
      <c r="K114" s="161">
        <f t="shared" ref="K114:K119" si="23">ROUND(E114*J114,2)</f>
        <v>0</v>
      </c>
      <c r="L114" s="161">
        <v>15</v>
      </c>
      <c r="M114" s="161">
        <f t="shared" ref="M114:M119" si="24">G114*(1+L114/100)</f>
        <v>0</v>
      </c>
      <c r="N114" s="161">
        <v>0</v>
      </c>
      <c r="O114" s="161">
        <f t="shared" ref="O114:O119" si="25">ROUND(E114*N114,2)</f>
        <v>0</v>
      </c>
      <c r="P114" s="161">
        <v>0</v>
      </c>
      <c r="Q114" s="161">
        <f t="shared" ref="Q114:Q119" si="26">ROUND(E114*P114,2)</f>
        <v>0</v>
      </c>
      <c r="R114" s="161"/>
      <c r="S114" s="161" t="s">
        <v>120</v>
      </c>
      <c r="T114" s="161" t="s">
        <v>120</v>
      </c>
      <c r="U114" s="161">
        <v>0.93300000000000005</v>
      </c>
      <c r="V114" s="161">
        <f t="shared" ref="V114:V119" si="27">ROUND(E114*U114,2)</f>
        <v>1.66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282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73</v>
      </c>
      <c r="B115" s="179" t="s">
        <v>283</v>
      </c>
      <c r="C115" s="189" t="s">
        <v>284</v>
      </c>
      <c r="D115" s="180" t="s">
        <v>173</v>
      </c>
      <c r="E115" s="181">
        <v>5.3220000000000001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120</v>
      </c>
      <c r="T115" s="161" t="s">
        <v>120</v>
      </c>
      <c r="U115" s="161">
        <v>0.65300000000000002</v>
      </c>
      <c r="V115" s="161">
        <f t="shared" si="27"/>
        <v>3.48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282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74</v>
      </c>
      <c r="B116" s="179" t="s">
        <v>285</v>
      </c>
      <c r="C116" s="189" t="s">
        <v>286</v>
      </c>
      <c r="D116" s="180" t="s">
        <v>173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120</v>
      </c>
      <c r="T116" s="161" t="s">
        <v>120</v>
      </c>
      <c r="U116" s="161">
        <v>0.49</v>
      </c>
      <c r="V116" s="161">
        <f t="shared" si="27"/>
        <v>0.87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282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75</v>
      </c>
      <c r="B117" s="179" t="s">
        <v>287</v>
      </c>
      <c r="C117" s="189" t="s">
        <v>288</v>
      </c>
      <c r="D117" s="180" t="s">
        <v>173</v>
      </c>
      <c r="E117" s="181">
        <v>15.965999999999999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120</v>
      </c>
      <c r="T117" s="161" t="s">
        <v>120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76</v>
      </c>
      <c r="B118" s="179" t="s">
        <v>289</v>
      </c>
      <c r="C118" s="189" t="s">
        <v>290</v>
      </c>
      <c r="D118" s="180" t="s">
        <v>173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120</v>
      </c>
      <c r="T118" s="161" t="s">
        <v>120</v>
      </c>
      <c r="U118" s="161">
        <v>0.94199999999999995</v>
      </c>
      <c r="V118" s="161">
        <f t="shared" si="27"/>
        <v>1.67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282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8">
        <v>77</v>
      </c>
      <c r="B119" s="179" t="s">
        <v>291</v>
      </c>
      <c r="C119" s="189" t="s">
        <v>292</v>
      </c>
      <c r="D119" s="180" t="s">
        <v>173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120</v>
      </c>
      <c r="T119" s="161" t="s">
        <v>120</v>
      </c>
      <c r="U119" s="161">
        <v>0</v>
      </c>
      <c r="V119" s="161">
        <f t="shared" si="27"/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282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66" t="s">
        <v>115</v>
      </c>
      <c r="B120" s="167" t="s">
        <v>89</v>
      </c>
      <c r="C120" s="186" t="s">
        <v>29</v>
      </c>
      <c r="D120" s="168"/>
      <c r="E120" s="169"/>
      <c r="F120" s="170"/>
      <c r="G120" s="171">
        <f>SUMIF(AG121:AG123,"&lt;&gt;NOR",G121:G123)</f>
        <v>0</v>
      </c>
      <c r="H120" s="165"/>
      <c r="I120" s="165">
        <f>SUM(I121:I123)</f>
        <v>0</v>
      </c>
      <c r="J120" s="165"/>
      <c r="K120" s="165">
        <f>SUM(K121:K123)</f>
        <v>0</v>
      </c>
      <c r="L120" s="165"/>
      <c r="M120" s="165">
        <f>SUM(M121:M123)</f>
        <v>0</v>
      </c>
      <c r="N120" s="165"/>
      <c r="O120" s="165">
        <f>SUM(O121:O123)</f>
        <v>0</v>
      </c>
      <c r="P120" s="165"/>
      <c r="Q120" s="165">
        <f>SUM(Q121:Q123)</f>
        <v>0</v>
      </c>
      <c r="R120" s="165"/>
      <c r="S120" s="165"/>
      <c r="T120" s="165"/>
      <c r="U120" s="165"/>
      <c r="V120" s="165">
        <f>SUM(V121:V123)</f>
        <v>0</v>
      </c>
      <c r="W120" s="165"/>
      <c r="AG120" t="s">
        <v>116</v>
      </c>
    </row>
    <row r="121" spans="1:60" outlineLevel="1" x14ac:dyDescent="0.2">
      <c r="A121" s="178">
        <v>78</v>
      </c>
      <c r="B121" s="179" t="s">
        <v>293</v>
      </c>
      <c r="C121" s="189" t="s">
        <v>294</v>
      </c>
      <c r="D121" s="180" t="s">
        <v>295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120</v>
      </c>
      <c r="T121" s="161" t="s">
        <v>161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296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8">
        <v>79</v>
      </c>
      <c r="B122" s="179" t="s">
        <v>297</v>
      </c>
      <c r="C122" s="189" t="s">
        <v>298</v>
      </c>
      <c r="D122" s="180" t="s">
        <v>295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160</v>
      </c>
      <c r="T122" s="161" t="s">
        <v>161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2">
        <v>80</v>
      </c>
      <c r="B123" s="173" t="s">
        <v>299</v>
      </c>
      <c r="C123" s="187" t="s">
        <v>300</v>
      </c>
      <c r="D123" s="174" t="s">
        <v>295</v>
      </c>
      <c r="E123" s="175">
        <v>1</v>
      </c>
      <c r="F123" s="176"/>
      <c r="G123" s="177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160</v>
      </c>
      <c r="T123" s="161" t="s">
        <v>161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296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92"/>
      <c r="D125" s="156"/>
      <c r="E125" s="157"/>
      <c r="F125" s="157"/>
      <c r="G125" s="185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301</v>
      </c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1" t="s">
        <v>302</v>
      </c>
      <c r="B128" s="261"/>
      <c r="C128" s="262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2"/>
      <c r="B129" s="243"/>
      <c r="C129" s="244"/>
      <c r="D129" s="243"/>
      <c r="E129" s="243"/>
      <c r="F129" s="243"/>
      <c r="G129" s="24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303</v>
      </c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46"/>
      <c r="B132" s="247"/>
      <c r="C132" s="248"/>
      <c r="D132" s="247"/>
      <c r="E132" s="247"/>
      <c r="F132" s="247"/>
      <c r="G132" s="249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0"/>
      <c r="B133" s="251"/>
      <c r="C133" s="252"/>
      <c r="D133" s="251"/>
      <c r="E133" s="251"/>
      <c r="F133" s="251"/>
      <c r="G133" s="253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93"/>
      <c r="D135" s="142"/>
      <c r="AG135" t="s">
        <v>304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2019-10-09T12:07:29Z</cp:lastPrinted>
  <dcterms:created xsi:type="dcterms:W3CDTF">2009-04-08T07:15:50Z</dcterms:created>
  <dcterms:modified xsi:type="dcterms:W3CDTF">2019-11-15T10:03:54Z</dcterms:modified>
</cp:coreProperties>
</file>