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_podano_ITI2/10879_OV_brezinova/10879_VZ/01_NS/"/>
    </mc:Choice>
  </mc:AlternateContent>
  <xr:revisionPtr revIDLastSave="0" documentId="13_ncr:1_{0CB069C3-3697-C34B-8D83-439A53AE0376}" xr6:coauthVersionLast="45" xr6:coauthVersionMax="45" xr10:uidLastSave="{00000000-0000-0000-0000-000000000000}"/>
  <bookViews>
    <workbookView xWindow="-33600" yWindow="5500" windowWidth="28800" windowHeight="12340" tabRatio="500" xr2:uid="{00000000-000D-0000-FFFF-FFFF00000000}"/>
  </bookViews>
  <sheets>
    <sheet name="CELKEM" sheetId="11" r:id="rId1"/>
    <sheet name="Počítačová učebna" sheetId="4" r:id="rId2"/>
    <sheet name="Jazyková laboratoř" sheetId="12" r:id="rId3"/>
    <sheet name="Přírodovědná učebna" sheetId="13" r:id="rId4"/>
    <sheet name="Přípravna" sheetId="14" r:id="rId5"/>
    <sheet name="Elektroinstalace" sheetId="15" r:id="rId6"/>
    <sheet name="Podlahářské práce" sheetId="16" r:id="rId7"/>
    <sheet name="Osvětlení" sheetId="17" r:id="rId8"/>
    <sheet name="Úpravy stěn a stropu" sheetId="18" r:id="rId9"/>
  </sheets>
  <definedNames>
    <definedName name="_xlnm.Print_Area" localSheetId="0">CELKEM!$A$1:$C$34</definedName>
    <definedName name="_xlnm.Print_Area" localSheetId="5">Elektroinstalace!$A$1:$E$19</definedName>
    <definedName name="_xlnm.Print_Area" localSheetId="2">'Jazyková laboratoř'!$A$1:$E$20</definedName>
    <definedName name="_xlnm.Print_Area" localSheetId="7">Osvětlení!$A$1:$E$11</definedName>
    <definedName name="_xlnm.Print_Area" localSheetId="1">'Počítačová učebna'!$A$1:$E$18</definedName>
    <definedName name="_xlnm.Print_Area" localSheetId="6">'Podlahářské práce'!$A$1:$E$10</definedName>
    <definedName name="_xlnm.Print_Area" localSheetId="4">Přípravna!$A$1:$E$20</definedName>
    <definedName name="_xlnm.Print_Area" localSheetId="3">'Přírodovědná učebna'!$A$1:$E$31</definedName>
    <definedName name="_xlnm.Print_Area" localSheetId="8">'Úpravy stěn a stropu'!$A$1:$E$10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8" l="1"/>
  <c r="E9" i="18"/>
  <c r="E8" i="18"/>
  <c r="E10" i="17"/>
  <c r="E11" i="17"/>
  <c r="E9" i="17"/>
  <c r="E8" i="17"/>
  <c r="D3" i="16"/>
  <c r="C20" i="11" s="1"/>
  <c r="E10" i="16"/>
  <c r="E8" i="16"/>
  <c r="E9" i="16"/>
  <c r="E19" i="15"/>
  <c r="D3" i="15" s="1"/>
  <c r="C19" i="11" s="1"/>
  <c r="E18" i="15"/>
  <c r="E17" i="15"/>
  <c r="E16" i="15"/>
  <c r="E15" i="15"/>
  <c r="E14" i="15"/>
  <c r="E13" i="15"/>
  <c r="E12" i="15"/>
  <c r="E11" i="15"/>
  <c r="E10" i="15"/>
  <c r="E9" i="15"/>
  <c r="E8" i="15"/>
  <c r="E20" i="14"/>
  <c r="D3" i="14" s="1"/>
  <c r="C18" i="11" s="1"/>
  <c r="E19" i="14"/>
  <c r="E18" i="14"/>
  <c r="E17" i="14"/>
  <c r="E16" i="14"/>
  <c r="E15" i="14"/>
  <c r="E14" i="14"/>
  <c r="E13" i="14"/>
  <c r="E12" i="14"/>
  <c r="E11" i="14"/>
  <c r="E10" i="14"/>
  <c r="E9" i="14"/>
  <c r="E8" i="14"/>
  <c r="E21" i="13"/>
  <c r="E22" i="13"/>
  <c r="E23" i="13"/>
  <c r="E24" i="13"/>
  <c r="E25" i="13"/>
  <c r="E26" i="13"/>
  <c r="E27" i="13"/>
  <c r="E28" i="13"/>
  <c r="E29" i="13"/>
  <c r="E30" i="13"/>
  <c r="E31" i="13"/>
  <c r="E20" i="13"/>
  <c r="E19" i="13"/>
  <c r="E18" i="13"/>
  <c r="D3" i="13" s="1"/>
  <c r="C17" i="11" s="1"/>
  <c r="E17" i="13"/>
  <c r="E16" i="13"/>
  <c r="E15" i="13"/>
  <c r="E14" i="13"/>
  <c r="E13" i="13"/>
  <c r="E12" i="13"/>
  <c r="E11" i="13"/>
  <c r="E10" i="13"/>
  <c r="E9" i="13"/>
  <c r="E8" i="13"/>
  <c r="E19" i="12"/>
  <c r="E20" i="12"/>
  <c r="E18" i="12"/>
  <c r="E17" i="12"/>
  <c r="D3" i="12" s="1"/>
  <c r="C16" i="11" s="1"/>
  <c r="E16" i="12"/>
  <c r="E15" i="12"/>
  <c r="E14" i="12"/>
  <c r="E13" i="12"/>
  <c r="E12" i="12"/>
  <c r="E11" i="12"/>
  <c r="E10" i="12"/>
  <c r="E9" i="12"/>
  <c r="E8" i="12"/>
  <c r="E9" i="4"/>
  <c r="E10" i="4"/>
  <c r="E11" i="4"/>
  <c r="E12" i="4"/>
  <c r="E13" i="4"/>
  <c r="E14" i="4"/>
  <c r="E15" i="4"/>
  <c r="E16" i="4"/>
  <c r="E17" i="4"/>
  <c r="E18" i="4"/>
  <c r="E8" i="4"/>
  <c r="D3" i="18" l="1"/>
  <c r="C22" i="11" s="1"/>
  <c r="D3" i="17"/>
  <c r="C21" i="11" s="1"/>
  <c r="D4" i="17"/>
  <c r="D5" i="17" s="1"/>
  <c r="D4" i="16"/>
  <c r="D4" i="15"/>
  <c r="D4" i="13"/>
  <c r="D5" i="13"/>
  <c r="D4" i="12"/>
  <c r="D5" i="12" s="1"/>
  <c r="D3" i="4"/>
  <c r="D4" i="18" l="1"/>
  <c r="D5" i="18" s="1"/>
  <c r="D4" i="4"/>
  <c r="D5" i="4" s="1"/>
  <c r="C15" i="11"/>
  <c r="D5" i="16"/>
  <c r="D5" i="15"/>
  <c r="D4" i="14"/>
  <c r="D5" i="14" s="1"/>
  <c r="C23" i="11" l="1"/>
  <c r="C24" i="11" s="1"/>
  <c r="C25" i="11" s="1"/>
</calcChain>
</file>

<file path=xl/sharedStrings.xml><?xml version="1.0" encoding="utf-8"?>
<sst xmlns="http://schemas.openxmlformats.org/spreadsheetml/2006/main" count="187" uniqueCount="98">
  <si>
    <t>p.č.</t>
  </si>
  <si>
    <t>popis</t>
  </si>
  <si>
    <t>cena celkem bez DPH v Kč</t>
  </si>
  <si>
    <t>jednotková cena bez DPH v Kč</t>
  </si>
  <si>
    <t>Přírodovědná učebna</t>
  </si>
  <si>
    <t>VYPLŇUJTE POUZE ZELENÁ POLE!!!</t>
  </si>
  <si>
    <t>Účastník podavající nabídku</t>
  </si>
  <si>
    <t>obchodní jméno</t>
  </si>
  <si>
    <t>ulice sídla</t>
  </si>
  <si>
    <t>město sídla vč. PSČ</t>
  </si>
  <si>
    <t>IČ:</t>
  </si>
  <si>
    <t>CELKEM ZA ZAKÁZKU V CZK BEZ DPH</t>
  </si>
  <si>
    <t>DPH 21%</t>
  </si>
  <si>
    <t>CELKEM ZA ZAKÁZKU V CZK VČ. DPH</t>
  </si>
  <si>
    <t xml:space="preserve">Účastník podáním nabídky na tuto zakázku čestně prohlašuje, že jím nabízené předměty dodávky plně odpovídají min. nebo max. parametrům uvedeným zadavatelem v zadávacích podmínkách a nabídkové ceny jsou uvedeny za celé plnění předmětu veřejné zakázky se zakalkulováním všech prací, dodávek a služeb, potřebných ke zdárnému předání a užívání.    </t>
  </si>
  <si>
    <t>Dne:</t>
  </si>
  <si>
    <t>Podpis osoby oprávněné jednat jménem účastníka</t>
  </si>
  <si>
    <t>REVITALIZACE ODBORNÝCH UČEBEN ZŠ BŘEZINOVA - DODÁVKA NÁBYTKU A SOUVISEJÍCÍ STAVEBNÍ PRÁCE</t>
  </si>
  <si>
    <t>CZ.06.2.67/0.0/0.0/16_066/0010879</t>
  </si>
  <si>
    <t xml:space="preserve">Základní škola a mateřská škola Ostrava-Zábřeh, Březinova 52, příspěvková organizace         </t>
  </si>
  <si>
    <t>Počítačová učebna</t>
  </si>
  <si>
    <t>Jazyková laboratoř</t>
  </si>
  <si>
    <t>Elektroinstalace celkem</t>
  </si>
  <si>
    <t>Podlahářské práce celkem</t>
  </si>
  <si>
    <t>Osvětlení celkem</t>
  </si>
  <si>
    <t>Úpravy stěn a stropu</t>
  </si>
  <si>
    <t>Cena celkem v Kč bez DPH</t>
  </si>
  <si>
    <t>Cena celkem v Kč vč. DPH</t>
  </si>
  <si>
    <t>množství v ks</t>
  </si>
  <si>
    <t>Rohový PC stůl kantora se skříňkou na kabeláž a pc skříňkou</t>
  </si>
  <si>
    <t xml:space="preserve">Kontejner s centrálním zámkem </t>
  </si>
  <si>
    <t xml:space="preserve">Přídavný stůl pro vozíčkáře </t>
  </si>
  <si>
    <t>Otočná židle kantora na kolečkách</t>
  </si>
  <si>
    <t xml:space="preserve">Žákovský stůl dvoumístný s rektifikací </t>
  </si>
  <si>
    <t>Žákovská židle s tobogánovým plastovým sedákem</t>
  </si>
  <si>
    <t xml:space="preserve">Textilní nástěnka v AL rámku </t>
  </si>
  <si>
    <t>Kompletní úklid místnosti</t>
  </si>
  <si>
    <t>Elektro zapojení žákovských lavic a rohového stolu kantora</t>
  </si>
  <si>
    <t>Doprava, nábytek</t>
  </si>
  <si>
    <t>Odborná montáž PC učebny</t>
  </si>
  <si>
    <t>Rohový PC stůl kantora se skříňkou na kabeláž</t>
  </si>
  <si>
    <t>Žákovský stůl dvoumístný s rektifikací a šuplíkem se zámkem</t>
  </si>
  <si>
    <t xml:space="preserve">Skříňka policová s dveřmi </t>
  </si>
  <si>
    <t>Odborná montáž jazykové laboratoře</t>
  </si>
  <si>
    <t xml:space="preserve">PC stůl kantora s výsuvem na klávesnici </t>
  </si>
  <si>
    <t>Laboratorní zdroj pro stejnosměrný a střídavý proud</t>
  </si>
  <si>
    <t xml:space="preserve">Demonstrační stůl s chemický odolnou deskou a výlevkou </t>
  </si>
  <si>
    <t>Žákovský stůl 3-místný s médií, 230V / AC-DC</t>
  </si>
  <si>
    <t>Žákovská židle kovová stavitelná velikost č.4-6</t>
  </si>
  <si>
    <t xml:space="preserve">Přídavný sůl pro vozíčkáře </t>
  </si>
  <si>
    <t>Celoplastové mycí centrum, ker. Výlevka, 100% odolné vodě</t>
  </si>
  <si>
    <t xml:space="preserve">Vrchní skříňky nad mycí centrum s dveřmi </t>
  </si>
  <si>
    <t>Stůl na mikroskopy s kovovou konstrukci</t>
  </si>
  <si>
    <t>Pracovní židle na pístu, antistatický povrch polyuretan</t>
  </si>
  <si>
    <t xml:space="preserve">Chemický pracovní stůl se šuplíky a zádovou deskou </t>
  </si>
  <si>
    <t xml:space="preserve">Vrchní skříňky nad chemickým stole s dveřmi </t>
  </si>
  <si>
    <t xml:space="preserve">Vrchní skříňky nad chemickým stole prosklené </t>
  </si>
  <si>
    <t xml:space="preserve">Skříň vysoká policová s dveřmi </t>
  </si>
  <si>
    <t xml:space="preserve">Skříň vysoká policová s prosklenými dveřmi </t>
  </si>
  <si>
    <t xml:space="preserve">Krycí deska </t>
  </si>
  <si>
    <t xml:space="preserve">Elektro zapojení všech stolů </t>
  </si>
  <si>
    <t>Odborná montáž odborné učebny</t>
  </si>
  <si>
    <t>Přípravna (přírodovědná učebna)</t>
  </si>
  <si>
    <t>Vysoká skříň policová s dveřmi</t>
  </si>
  <si>
    <t>Přípravný vozík s kolečky, chemický odolný povrch polic</t>
  </si>
  <si>
    <t>Celoplastová chemická skříň</t>
  </si>
  <si>
    <t>Přípravný stůl s kovovou konstrukci, pracovní plocha chem. Odolná</t>
  </si>
  <si>
    <t xml:space="preserve">Vrchní skříňky nad přípravným stolem </t>
  </si>
  <si>
    <t xml:space="preserve">Vrchní skříňka nad přípravným stolem </t>
  </si>
  <si>
    <t xml:space="preserve">Celoplastové mycí centrum se zádovou deskou a ker. Výlevkou </t>
  </si>
  <si>
    <t>Vrchní skříňky nad mycím centrem s dveřmi</t>
  </si>
  <si>
    <t xml:space="preserve">Elektro zapojení, přípravný stůl, mycí centrum </t>
  </si>
  <si>
    <t xml:space="preserve">Odborná montáž přípravný chemie </t>
  </si>
  <si>
    <t>Jistič 10 kA 3pól char. B 25 A</t>
  </si>
  <si>
    <t>Jistič 10 kA 1pól char. B 16 A</t>
  </si>
  <si>
    <t>Vypínač otočný 3pól 40 A,</t>
  </si>
  <si>
    <t xml:space="preserve">Rozvodnice zapuštěná 36modulů, 3 řady, vč. příslušenství </t>
  </si>
  <si>
    <t>Trubka korugovaná ohebná červená pr. 50 mm</t>
  </si>
  <si>
    <t>Kabel CYKY-J 3× 2,5 RE</t>
  </si>
  <si>
    <t>Kabel CYKY-J 5× 2,5 RE</t>
  </si>
  <si>
    <t>Kabel CYKY-J 5× 6 RE</t>
  </si>
  <si>
    <t>Lišta hranatá LHD 40×40</t>
  </si>
  <si>
    <t>Drobný elektroinstalační materiál</t>
  </si>
  <si>
    <t>Zásuvka dvojnásobná kompletní,  bílá</t>
  </si>
  <si>
    <t>množství v m2</t>
  </si>
  <si>
    <t>Výměna telěs
- demontáž svítidel a ekologická likvidace svítidel
- montáž a zapojení nových svítidel</t>
  </si>
  <si>
    <t>Závěs  lanka bez krytek</t>
  </si>
  <si>
    <t>Závěsné/ přisazené, LED svítidlo, matná AL mřížka - typ A
(12x počítačová, 12x jazyková, 12x přírodovědná učebna, 4x přípravna)</t>
  </si>
  <si>
    <t>Závěsné/přisazené, LED asymetrické svítidlo - typ B
1200mm, 4000K
(2x počítačová, 2x jazyková, 2x přírodovědná učebna)</t>
  </si>
  <si>
    <t>Přípravna</t>
  </si>
  <si>
    <r>
      <rPr>
        <b/>
        <u/>
        <sz val="12"/>
        <color theme="1"/>
        <rFont val="Cambria"/>
        <family val="1"/>
      </rPr>
      <t>POČÍTAČOVÁ UČEBNA</t>
    </r>
    <r>
      <rPr>
        <sz val="12"/>
        <color theme="1"/>
        <rFont val="Cambria"/>
        <family val="1"/>
      </rPr>
      <t xml:space="preserve">
Malování, 2x bílá barva, stěny a strop  
Drobné zapravení stěn a stropu                                                 </t>
    </r>
  </si>
  <si>
    <r>
      <rPr>
        <b/>
        <u/>
        <sz val="12"/>
        <color theme="1"/>
        <rFont val="Cambria"/>
        <family val="1"/>
      </rPr>
      <t>JAZYKOVÁ LABORATOŘ</t>
    </r>
    <r>
      <rPr>
        <sz val="12"/>
        <color theme="1"/>
        <rFont val="Cambria"/>
        <family val="1"/>
      </rPr>
      <t xml:space="preserve">
Malování, 2x bílá barva, stěny a strop  
Drobné zapravení stěn a stropu                                                 </t>
    </r>
  </si>
  <si>
    <r>
      <rPr>
        <b/>
        <u/>
        <sz val="12"/>
        <color theme="1"/>
        <rFont val="Cambria"/>
        <family val="1"/>
      </rPr>
      <t>PŘÍRODOVĚDNÁ UČEBNA + PŘÍPRAVNA</t>
    </r>
    <r>
      <rPr>
        <sz val="12"/>
        <color theme="1"/>
        <rFont val="Cambria"/>
        <family val="1"/>
      </rPr>
      <t xml:space="preserve">
Malování, 2x bílá barva, stěny a strop  
Drobné zapravení stěn a stropu                                                 </t>
    </r>
  </si>
  <si>
    <r>
      <rPr>
        <b/>
        <u/>
        <sz val="12"/>
        <color theme="1"/>
        <rFont val="Cambria"/>
        <family val="1"/>
      </rPr>
      <t>POČÍTAČOVÁ UČEBNA</t>
    </r>
    <r>
      <rPr>
        <sz val="12"/>
        <color theme="1"/>
        <rFont val="Cambria"/>
        <family val="1"/>
      </rPr>
      <t xml:space="preserve">
zátěžový koberec včetně soklové lišty
stržení a odvoz starého PVC
demontáž podkladní vrstvy dřevotřískové desky a parket
dodávka a montáž OSB 22mm ve dvou vrstvách do kříže
přebroušení spojů OSB desek
lepení koberce disperzní lepidlem
montáž soklových a přechodových lišt</t>
    </r>
  </si>
  <si>
    <r>
      <rPr>
        <b/>
        <u/>
        <sz val="12"/>
        <color theme="1"/>
        <rFont val="Cambria"/>
        <family val="1"/>
      </rPr>
      <t>JAZYKOVÁ LABORATOŘ</t>
    </r>
    <r>
      <rPr>
        <sz val="12"/>
        <color theme="1"/>
        <rFont val="Cambria"/>
        <family val="1"/>
      </rPr>
      <t xml:space="preserve">
zátěžový koberec včetně soklové lišty
stržení a odvoz starého PVC
demontáž podkladní vrstvy dřevotřískové desky a parket
dodávka a montáž OSB 22mm ve dvou vrstvách do kříže
přebroušení spojů OSB desek
lepení koberce disperzní lepidlem
montáž soklových a přechodových lišt</t>
    </r>
  </si>
  <si>
    <r>
      <rPr>
        <b/>
        <sz val="12"/>
        <color theme="1"/>
        <rFont val="Cambria"/>
        <family val="1"/>
      </rPr>
      <t>Elektroinstalační práce</t>
    </r>
    <r>
      <rPr>
        <sz val="12"/>
        <color theme="1"/>
        <rFont val="Cambria"/>
        <family val="1"/>
      </rPr>
      <t xml:space="preserve">
- montáž rozvodnic
- vytvoření kabelových tras pod omítkou a v podlaze včetně začištění
- zatažení kabeláže
- vybavení a zapojení rozvodnic
- zapojení kabeláže
- el. revize</t>
    </r>
  </si>
  <si>
    <r>
      <rPr>
        <b/>
        <u/>
        <sz val="12"/>
        <color theme="1"/>
        <rFont val="Cambria"/>
        <family val="1"/>
      </rPr>
      <t>PŘÍRODOVĚDNÁ UČEBNA vč. PŘÍPRAVNY</t>
    </r>
    <r>
      <rPr>
        <sz val="12"/>
        <color theme="1"/>
        <rFont val="Cambria"/>
        <family val="1"/>
      </rPr>
      <t xml:space="preserve">
PVC min. tloušťka 1,5 mm, povrchová úprava PUR, reakce výrobku na oheň dle EN13501-1, protikluznost dle ČSN744507
stržení a odvoz starého PVC
demontáž podkladní vrstvy dřevotřískové desky a parket
dodávka a montáž OSB 22mm ve dvou vrstvách do kříže
přebroušení spojů OSB desek
lepení Linolea disperzní lepidlem
lepení obvodových lišt a svaření Linolea</t>
    </r>
  </si>
  <si>
    <t xml:space="preserve">SOUHRNNÝ LIST CENOVÉ NABÍDKY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</si>
</sst>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mbria"/>
      <family val="1"/>
    </font>
    <font>
      <sz val="12"/>
      <color theme="1"/>
      <name val="Cambria"/>
      <family val="1"/>
    </font>
    <font>
      <sz val="10"/>
      <name val="Arial"/>
      <family val="2"/>
      <charset val="238"/>
    </font>
    <font>
      <sz val="12"/>
      <color rgb="FFFF0000"/>
      <name val="Cambria"/>
      <family val="1"/>
    </font>
    <font>
      <i/>
      <sz val="12"/>
      <name val="Cambria"/>
      <family val="1"/>
    </font>
    <font>
      <i/>
      <sz val="12"/>
      <color theme="0" tint="-0.34998626667073579"/>
      <name val="Cambria"/>
      <family val="1"/>
    </font>
    <font>
      <sz val="12"/>
      <color rgb="FF000000"/>
      <name val="Cambria"/>
      <family val="1"/>
    </font>
    <font>
      <b/>
      <i/>
      <sz val="12"/>
      <name val="Cambria"/>
      <family val="1"/>
    </font>
    <font>
      <b/>
      <sz val="12"/>
      <name val="Cambria"/>
      <family val="1"/>
    </font>
    <font>
      <b/>
      <sz val="12"/>
      <color rgb="FF000000"/>
      <name val="Cambria"/>
      <family val="1"/>
    </font>
    <font>
      <b/>
      <u/>
      <sz val="12"/>
      <color theme="1"/>
      <name val="Cambria"/>
      <family val="1"/>
    </font>
    <font>
      <sz val="2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164" fontId="5" fillId="0" borderId="0" applyFont="0" applyFill="0" applyBorder="0" applyAlignment="0" applyProtection="0"/>
    <xf numFmtId="0" fontId="8" fillId="0" borderId="0"/>
  </cellStyleXfs>
  <cellXfs count="60">
    <xf numFmtId="0" fontId="0" fillId="0" borderId="0" xfId="0"/>
    <xf numFmtId="0" fontId="6" fillId="0" borderId="0" xfId="0" applyFont="1" applyBorder="1"/>
    <xf numFmtId="0" fontId="7" fillId="0" borderId="0" xfId="0" applyFont="1"/>
    <xf numFmtId="0" fontId="7" fillId="0" borderId="0" xfId="0" applyFont="1" applyFill="1" applyAlignment="1"/>
    <xf numFmtId="0" fontId="7" fillId="0" borderId="0" xfId="0" applyFont="1" applyAlignment="1"/>
    <xf numFmtId="0" fontId="9" fillId="0" borderId="0" xfId="0" applyFont="1"/>
    <xf numFmtId="0" fontId="7" fillId="0" borderId="7" xfId="0" applyFont="1" applyBorder="1"/>
    <xf numFmtId="0" fontId="7" fillId="0" borderId="0" xfId="0" applyFont="1" applyBorder="1"/>
    <xf numFmtId="0" fontId="7" fillId="0" borderId="0" xfId="0" applyFont="1" applyFill="1"/>
    <xf numFmtId="0" fontId="11" fillId="0" borderId="0" xfId="0" applyFont="1" applyFill="1" applyBorder="1"/>
    <xf numFmtId="0" fontId="7" fillId="0" borderId="0" xfId="0" applyFont="1" applyFill="1" applyBorder="1"/>
    <xf numFmtId="0" fontId="9" fillId="0" borderId="0" xfId="0" applyFont="1" applyAlignment="1">
      <alignment wrapText="1"/>
    </xf>
    <xf numFmtId="0" fontId="12" fillId="4" borderId="3" xfId="0" applyFont="1" applyFill="1" applyBorder="1" applyAlignment="1" applyProtection="1">
      <alignment horizontal="left" vertical="center"/>
    </xf>
    <xf numFmtId="0" fontId="12" fillId="4" borderId="4" xfId="0" applyFont="1" applyFill="1" applyBorder="1" applyAlignment="1" applyProtection="1">
      <alignment horizontal="left" vertical="center"/>
    </xf>
    <xf numFmtId="164" fontId="12" fillId="4" borderId="1" xfId="6" applyFont="1" applyFill="1" applyBorder="1" applyAlignment="1" applyProtection="1">
      <alignment vertical="center"/>
    </xf>
    <xf numFmtId="0" fontId="12" fillId="4" borderId="2" xfId="0" applyFont="1" applyFill="1" applyBorder="1" applyAlignment="1" applyProtection="1">
      <alignment horizontal="left" vertical="center"/>
    </xf>
    <xf numFmtId="0" fontId="12" fillId="4" borderId="14" xfId="0" applyFont="1" applyFill="1" applyBorder="1" applyAlignment="1" applyProtection="1">
      <alignment horizontal="left" vertical="center"/>
    </xf>
    <xf numFmtId="164" fontId="12" fillId="4" borderId="5" xfId="6" applyFont="1" applyFill="1" applyBorder="1" applyAlignment="1" applyProtection="1">
      <alignment vertical="center"/>
    </xf>
    <xf numFmtId="0" fontId="12" fillId="4" borderId="8" xfId="0" applyFont="1" applyFill="1" applyBorder="1" applyAlignment="1" applyProtection="1">
      <alignment horizontal="left" vertical="center"/>
    </xf>
    <xf numFmtId="0" fontId="12" fillId="4" borderId="9" xfId="0" applyFont="1" applyFill="1" applyBorder="1" applyAlignment="1" applyProtection="1">
      <alignment horizontal="left" vertical="center"/>
    </xf>
    <xf numFmtId="164" fontId="12" fillId="4" borderId="10" xfId="6" applyFont="1" applyFill="1" applyBorder="1" applyAlignment="1" applyProtection="1">
      <alignment vertical="center"/>
    </xf>
    <xf numFmtId="164" fontId="10" fillId="5" borderId="6" xfId="6" applyFont="1" applyFill="1" applyBorder="1" applyAlignment="1">
      <alignment horizontal="right" vertical="center"/>
    </xf>
    <xf numFmtId="164" fontId="10" fillId="5" borderId="5" xfId="6" applyFont="1" applyFill="1" applyBorder="1" applyAlignment="1">
      <alignment horizontal="right" vertical="center"/>
    </xf>
    <xf numFmtId="164" fontId="13" fillId="5" borderId="13" xfId="6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7" xfId="0" applyFont="1" applyBorder="1" applyAlignment="1"/>
    <xf numFmtId="0" fontId="6" fillId="0" borderId="7" xfId="0" applyFont="1" applyBorder="1"/>
    <xf numFmtId="164" fontId="6" fillId="0" borderId="7" xfId="6" applyFont="1" applyBorder="1"/>
    <xf numFmtId="0" fontId="7" fillId="0" borderId="7" xfId="0" applyFont="1" applyBorder="1" applyAlignment="1"/>
    <xf numFmtId="164" fontId="7" fillId="0" borderId="7" xfId="6" applyFont="1" applyBorder="1"/>
    <xf numFmtId="0" fontId="15" fillId="2" borderId="1" xfId="0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5" xfId="0" applyFont="1" applyBorder="1" applyAlignment="1">
      <alignment horizontal="center" vertical="top"/>
    </xf>
    <xf numFmtId="0" fontId="7" fillId="0" borderId="15" xfId="0" applyFont="1" applyBorder="1" applyAlignment="1">
      <alignment vertical="top" wrapText="1"/>
    </xf>
    <xf numFmtId="0" fontId="7" fillId="0" borderId="15" xfId="0" applyFont="1" applyBorder="1" applyAlignment="1">
      <alignment vertical="top"/>
    </xf>
    <xf numFmtId="164" fontId="7" fillId="0" borderId="15" xfId="6" applyFont="1" applyBorder="1"/>
    <xf numFmtId="0" fontId="7" fillId="0" borderId="15" xfId="0" applyFont="1" applyBorder="1"/>
    <xf numFmtId="0" fontId="7" fillId="0" borderId="15" xfId="0" applyFont="1" applyBorder="1" applyAlignment="1">
      <alignment wrapText="1"/>
    </xf>
    <xf numFmtId="164" fontId="7" fillId="0" borderId="15" xfId="6" applyFont="1" applyBorder="1" applyAlignment="1">
      <alignment vertical="top"/>
    </xf>
    <xf numFmtId="0" fontId="7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164" fontId="7" fillId="0" borderId="15" xfId="6" applyFont="1" applyBorder="1" applyAlignment="1">
      <alignment vertical="center"/>
    </xf>
    <xf numFmtId="0" fontId="17" fillId="0" borderId="0" xfId="0" applyFont="1" applyAlignment="1"/>
    <xf numFmtId="0" fontId="10" fillId="3" borderId="0" xfId="0" applyFont="1" applyFill="1" applyBorder="1" applyProtection="1">
      <protection locked="0"/>
    </xf>
    <xf numFmtId="14" fontId="7" fillId="3" borderId="0" xfId="0" applyNumberFormat="1" applyFont="1" applyFill="1" applyProtection="1">
      <protection locked="0"/>
    </xf>
    <xf numFmtId="164" fontId="7" fillId="3" borderId="15" xfId="6" applyFont="1" applyFill="1" applyBorder="1" applyProtection="1">
      <protection locked="0"/>
    </xf>
    <xf numFmtId="164" fontId="7" fillId="3" borderId="15" xfId="6" applyFont="1" applyFill="1" applyBorder="1" applyAlignment="1" applyProtection="1">
      <alignment vertical="center"/>
      <protection locked="0"/>
    </xf>
    <xf numFmtId="164" fontId="7" fillId="3" borderId="15" xfId="6" applyFont="1" applyFill="1" applyBorder="1" applyAlignment="1" applyProtection="1">
      <alignment vertical="top"/>
      <protection locked="0"/>
    </xf>
    <xf numFmtId="0" fontId="10" fillId="5" borderId="6" xfId="0" applyFont="1" applyFill="1" applyBorder="1" applyAlignment="1">
      <alignment horizontal="left"/>
    </xf>
    <xf numFmtId="0" fontId="10" fillId="5" borderId="5" xfId="0" applyFont="1" applyFill="1" applyBorder="1" applyAlignment="1">
      <alignment horizontal="left"/>
    </xf>
    <xf numFmtId="0" fontId="13" fillId="5" borderId="11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4" fillId="0" borderId="0" xfId="0" applyFont="1" applyBorder="1" applyAlignment="1">
      <alignment horizontal="justify" vertical="center" wrapText="1"/>
    </xf>
    <xf numFmtId="0" fontId="7" fillId="3" borderId="0" xfId="0" applyFont="1" applyFill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/>
      <protection locked="0"/>
    </xf>
  </cellXfs>
  <cellStyles count="8">
    <cellStyle name="Čárka" xfId="6" builtinId="3"/>
    <cellStyle name="Hypertextový odkaz" xfId="1" builtinId="8" hidden="1"/>
    <cellStyle name="Hypertextový odkaz" xfId="3" builtinId="8" hidden="1"/>
    <cellStyle name="Normální" xfId="0" builtinId="0"/>
    <cellStyle name="Normální 2" xfId="7" xr:uid="{37318831-4C29-E142-B82A-431727FAFF7E}"/>
    <cellStyle name="Normální 2 2" xfId="5" xr:uid="{00000000-0005-0000-0000-000005000000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ADC34-BCCE-B648-8D40-75723B3201B0}">
  <sheetPr>
    <pageSetUpPr fitToPage="1"/>
  </sheetPr>
  <dimension ref="A1:D34"/>
  <sheetViews>
    <sheetView tabSelected="1" zoomScaleNormal="100" workbookViewId="0">
      <selection activeCell="B6" sqref="B6"/>
    </sheetView>
  </sheetViews>
  <sheetFormatPr baseColWidth="10" defaultColWidth="10.83203125" defaultRowHeight="16" x14ac:dyDescent="0.2"/>
  <cols>
    <col min="1" max="1" width="5.1640625" style="2" customWidth="1"/>
    <col min="2" max="2" width="68.5" style="2" customWidth="1"/>
    <col min="3" max="3" width="32.6640625" style="2" customWidth="1"/>
    <col min="4" max="16384" width="10.83203125" style="2"/>
  </cols>
  <sheetData>
    <row r="1" spans="1:4" x14ac:dyDescent="0.2">
      <c r="B1" s="3" t="s">
        <v>19</v>
      </c>
    </row>
    <row r="2" spans="1:4" x14ac:dyDescent="0.2">
      <c r="B2" s="4" t="s">
        <v>17</v>
      </c>
      <c r="D2" s="5" t="s">
        <v>5</v>
      </c>
    </row>
    <row r="3" spans="1:4" x14ac:dyDescent="0.2">
      <c r="B3" s="6" t="s">
        <v>18</v>
      </c>
      <c r="C3" s="6"/>
    </row>
    <row r="4" spans="1:4" x14ac:dyDescent="0.2">
      <c r="B4" s="7"/>
      <c r="C4" s="7"/>
    </row>
    <row r="5" spans="1:4" x14ac:dyDescent="0.2">
      <c r="B5" s="6" t="s">
        <v>6</v>
      </c>
      <c r="C5" s="7"/>
    </row>
    <row r="6" spans="1:4" x14ac:dyDescent="0.2">
      <c r="B6" s="48" t="s">
        <v>7</v>
      </c>
      <c r="C6" s="7"/>
    </row>
    <row r="7" spans="1:4" x14ac:dyDescent="0.2">
      <c r="B7" s="48" t="s">
        <v>8</v>
      </c>
      <c r="C7" s="7"/>
    </row>
    <row r="8" spans="1:4" x14ac:dyDescent="0.2">
      <c r="B8" s="48" t="s">
        <v>9</v>
      </c>
      <c r="C8" s="7"/>
    </row>
    <row r="9" spans="1:4" x14ac:dyDescent="0.2">
      <c r="B9" s="48" t="s">
        <v>10</v>
      </c>
      <c r="C9" s="7"/>
    </row>
    <row r="10" spans="1:4" s="8" customFormat="1" x14ac:dyDescent="0.2">
      <c r="B10" s="9"/>
      <c r="C10" s="10"/>
    </row>
    <row r="11" spans="1:4" s="8" customFormat="1" x14ac:dyDescent="0.2">
      <c r="B11" s="9"/>
      <c r="C11" s="10"/>
    </row>
    <row r="12" spans="1:4" x14ac:dyDescent="0.2">
      <c r="B12" s="10"/>
      <c r="C12" s="7"/>
    </row>
    <row r="13" spans="1:4" x14ac:dyDescent="0.2">
      <c r="B13" s="1" t="s">
        <v>97</v>
      </c>
      <c r="C13" s="7"/>
    </row>
    <row r="14" spans="1:4" s="5" customFormat="1" x14ac:dyDescent="0.2">
      <c r="B14" s="11"/>
    </row>
    <row r="15" spans="1:4" x14ac:dyDescent="0.2">
      <c r="A15" s="12" t="s">
        <v>20</v>
      </c>
      <c r="B15" s="13"/>
      <c r="C15" s="14">
        <f>'Počítačová učebna'!D3</f>
        <v>0</v>
      </c>
    </row>
    <row r="16" spans="1:4" x14ac:dyDescent="0.2">
      <c r="A16" s="15" t="s">
        <v>21</v>
      </c>
      <c r="B16" s="16"/>
      <c r="C16" s="17">
        <f>'Jazyková laboratoř'!D3</f>
        <v>0</v>
      </c>
    </row>
    <row r="17" spans="1:3" x14ac:dyDescent="0.2">
      <c r="A17" s="15" t="s">
        <v>4</v>
      </c>
      <c r="B17" s="16"/>
      <c r="C17" s="17">
        <f>'Přírodovědná učebna'!D3</f>
        <v>0</v>
      </c>
    </row>
    <row r="18" spans="1:3" x14ac:dyDescent="0.2">
      <c r="A18" s="15" t="s">
        <v>89</v>
      </c>
      <c r="B18" s="16"/>
      <c r="C18" s="17">
        <f>Přípravna!D3</f>
        <v>0</v>
      </c>
    </row>
    <row r="19" spans="1:3" x14ac:dyDescent="0.2">
      <c r="A19" s="15" t="s">
        <v>22</v>
      </c>
      <c r="B19" s="16"/>
      <c r="C19" s="17">
        <f>Elektroinstalace!D3</f>
        <v>0</v>
      </c>
    </row>
    <row r="20" spans="1:3" x14ac:dyDescent="0.2">
      <c r="A20" s="15" t="s">
        <v>23</v>
      </c>
      <c r="B20" s="16"/>
      <c r="C20" s="17">
        <f>'Podlahářské práce'!D3</f>
        <v>0</v>
      </c>
    </row>
    <row r="21" spans="1:3" x14ac:dyDescent="0.2">
      <c r="A21" s="15" t="s">
        <v>24</v>
      </c>
      <c r="B21" s="16"/>
      <c r="C21" s="17">
        <f>Osvětlení!D3</f>
        <v>0</v>
      </c>
    </row>
    <row r="22" spans="1:3" ht="17" thickBot="1" x14ac:dyDescent="0.25">
      <c r="A22" s="18" t="s">
        <v>25</v>
      </c>
      <c r="B22" s="19"/>
      <c r="C22" s="20">
        <f>'Úpravy stěn a stropu'!D3</f>
        <v>0</v>
      </c>
    </row>
    <row r="23" spans="1:3" ht="17" thickTop="1" x14ac:dyDescent="0.2">
      <c r="A23" s="53" t="s">
        <v>11</v>
      </c>
      <c r="B23" s="53"/>
      <c r="C23" s="21">
        <f>SUM(C15:C22)</f>
        <v>0</v>
      </c>
    </row>
    <row r="24" spans="1:3" ht="17" thickBot="1" x14ac:dyDescent="0.25">
      <c r="A24" s="54" t="s">
        <v>12</v>
      </c>
      <c r="B24" s="54"/>
      <c r="C24" s="22">
        <f>C23*0.21</f>
        <v>0</v>
      </c>
    </row>
    <row r="25" spans="1:3" s="24" customFormat="1" ht="17" thickBot="1" x14ac:dyDescent="0.25">
      <c r="A25" s="55" t="s">
        <v>13</v>
      </c>
      <c r="B25" s="56"/>
      <c r="C25" s="23">
        <f>SUM(C23:C24)</f>
        <v>0</v>
      </c>
    </row>
    <row r="26" spans="1:3" ht="97" customHeight="1" x14ac:dyDescent="0.2">
      <c r="A26" s="57" t="s">
        <v>14</v>
      </c>
      <c r="B26" s="57"/>
      <c r="C26" s="57"/>
    </row>
    <row r="27" spans="1:3" ht="17" x14ac:dyDescent="0.2">
      <c r="A27" s="25" t="s">
        <v>15</v>
      </c>
      <c r="B27" s="49"/>
    </row>
    <row r="28" spans="1:3" x14ac:dyDescent="0.2">
      <c r="A28" s="25"/>
    </row>
    <row r="29" spans="1:3" x14ac:dyDescent="0.2">
      <c r="A29" s="25"/>
    </row>
    <row r="30" spans="1:3" x14ac:dyDescent="0.2">
      <c r="A30" s="25"/>
      <c r="B30" s="58"/>
    </row>
    <row r="31" spans="1:3" x14ac:dyDescent="0.2">
      <c r="A31" s="25"/>
      <c r="B31" s="58"/>
    </row>
    <row r="32" spans="1:3" x14ac:dyDescent="0.2">
      <c r="B32" s="58"/>
    </row>
    <row r="33" spans="2:3" x14ac:dyDescent="0.2">
      <c r="B33" s="59"/>
      <c r="C33" s="7"/>
    </row>
    <row r="34" spans="2:3" x14ac:dyDescent="0.2">
      <c r="B34" s="26" t="s">
        <v>16</v>
      </c>
    </row>
  </sheetData>
  <sheetProtection algorithmName="SHA-512" hashValue="diYyIwuMqL85DPOrejzdI9xF1EXNb5CxorMROXk//6SE7ROjH7UMzwmS5Oc3I3KViTZOhqLsVJYKiOz2A1nYHQ==" saltValue="iHNlUy5SqMjXZTLU+y5XGg==" spinCount="100000" sheet="1" objects="1" scenarios="1" selectLockedCells="1"/>
  <mergeCells count="5">
    <mergeCell ref="A23:B23"/>
    <mergeCell ref="A24:B24"/>
    <mergeCell ref="A25:B25"/>
    <mergeCell ref="A26:C26"/>
    <mergeCell ref="B30:B33"/>
  </mergeCells>
  <pageMargins left="0.7" right="0.7" top="0.75" bottom="0.75" header="0.3" footer="0.3"/>
  <pageSetup paperSize="9" scale="82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zoomScaleNormal="100" zoomScaleSheetLayoutView="100" zoomScalePageLayoutView="142" workbookViewId="0">
      <selection activeCell="D9" sqref="D9"/>
    </sheetView>
  </sheetViews>
  <sheetFormatPr baseColWidth="10" defaultColWidth="10.83203125" defaultRowHeight="16" x14ac:dyDescent="0.2"/>
  <cols>
    <col min="1" max="1" width="4.1640625" style="2" bestFit="1" customWidth="1"/>
    <col min="2" max="2" width="54.1640625" style="2" bestFit="1" customWidth="1"/>
    <col min="3" max="3" width="13.664062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20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SUM(E8:E18)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28</v>
      </c>
      <c r="D7" s="34" t="s">
        <v>3</v>
      </c>
      <c r="E7" s="34" t="s">
        <v>2</v>
      </c>
    </row>
    <row r="8" spans="1:6" x14ac:dyDescent="0.2">
      <c r="A8" s="43">
        <v>1</v>
      </c>
      <c r="B8" s="40" t="s">
        <v>29</v>
      </c>
      <c r="C8" s="40">
        <v>1</v>
      </c>
      <c r="D8" s="50"/>
      <c r="E8" s="39">
        <f>C8*D8</f>
        <v>0</v>
      </c>
    </row>
    <row r="9" spans="1:6" x14ac:dyDescent="0.2">
      <c r="A9" s="43">
        <v>2</v>
      </c>
      <c r="B9" s="40" t="s">
        <v>30</v>
      </c>
      <c r="C9" s="40">
        <v>1</v>
      </c>
      <c r="D9" s="50"/>
      <c r="E9" s="39">
        <f t="shared" ref="E9:E18" si="0">C9*D9</f>
        <v>0</v>
      </c>
    </row>
    <row r="10" spans="1:6" x14ac:dyDescent="0.2">
      <c r="A10" s="43">
        <v>3</v>
      </c>
      <c r="B10" s="40" t="s">
        <v>31</v>
      </c>
      <c r="C10" s="40">
        <v>1</v>
      </c>
      <c r="D10" s="50"/>
      <c r="E10" s="39">
        <f t="shared" si="0"/>
        <v>0</v>
      </c>
    </row>
    <row r="11" spans="1:6" x14ac:dyDescent="0.2">
      <c r="A11" s="43">
        <v>4</v>
      </c>
      <c r="B11" s="40" t="s">
        <v>32</v>
      </c>
      <c r="C11" s="40">
        <v>1</v>
      </c>
      <c r="D11" s="50"/>
      <c r="E11" s="39">
        <f t="shared" si="0"/>
        <v>0</v>
      </c>
    </row>
    <row r="12" spans="1:6" x14ac:dyDescent="0.2">
      <c r="A12" s="43">
        <v>5</v>
      </c>
      <c r="B12" s="40" t="s">
        <v>33</v>
      </c>
      <c r="C12" s="40">
        <v>15</v>
      </c>
      <c r="D12" s="50"/>
      <c r="E12" s="39">
        <f t="shared" si="0"/>
        <v>0</v>
      </c>
    </row>
    <row r="13" spans="1:6" x14ac:dyDescent="0.2">
      <c r="A13" s="43">
        <v>6</v>
      </c>
      <c r="B13" s="40" t="s">
        <v>34</v>
      </c>
      <c r="C13" s="40">
        <v>30</v>
      </c>
      <c r="D13" s="50"/>
      <c r="E13" s="39">
        <f t="shared" si="0"/>
        <v>0</v>
      </c>
    </row>
    <row r="14" spans="1:6" x14ac:dyDescent="0.2">
      <c r="A14" s="43">
        <v>7</v>
      </c>
      <c r="B14" s="40" t="s">
        <v>35</v>
      </c>
      <c r="C14" s="40">
        <v>1</v>
      </c>
      <c r="D14" s="50"/>
      <c r="E14" s="39">
        <f t="shared" si="0"/>
        <v>0</v>
      </c>
    </row>
    <row r="15" spans="1:6" x14ac:dyDescent="0.2">
      <c r="A15" s="43">
        <v>8</v>
      </c>
      <c r="B15" s="40" t="s">
        <v>36</v>
      </c>
      <c r="C15" s="40">
        <v>1</v>
      </c>
      <c r="D15" s="50"/>
      <c r="E15" s="39">
        <f t="shared" si="0"/>
        <v>0</v>
      </c>
    </row>
    <row r="16" spans="1:6" x14ac:dyDescent="0.2">
      <c r="A16" s="43">
        <v>9</v>
      </c>
      <c r="B16" s="40" t="s">
        <v>37</v>
      </c>
      <c r="C16" s="40">
        <v>1</v>
      </c>
      <c r="D16" s="50"/>
      <c r="E16" s="39">
        <f t="shared" si="0"/>
        <v>0</v>
      </c>
    </row>
    <row r="17" spans="1:5" x14ac:dyDescent="0.2">
      <c r="A17" s="43">
        <v>10</v>
      </c>
      <c r="B17" s="40" t="s">
        <v>39</v>
      </c>
      <c r="C17" s="40">
        <v>1</v>
      </c>
      <c r="D17" s="50"/>
      <c r="E17" s="39">
        <f t="shared" si="0"/>
        <v>0</v>
      </c>
    </row>
    <row r="18" spans="1:5" x14ac:dyDescent="0.2">
      <c r="A18" s="43">
        <v>11</v>
      </c>
      <c r="B18" s="40" t="s">
        <v>38</v>
      </c>
      <c r="C18" s="40">
        <v>2</v>
      </c>
      <c r="D18" s="50"/>
      <c r="E18" s="39">
        <f t="shared" si="0"/>
        <v>0</v>
      </c>
    </row>
  </sheetData>
  <sheetProtection algorithmName="SHA-512" hashValue="VCVwHsPsmLh2Au52Fsf2Bp15XiudgbihiPV+7Tjfmt0bJ3proo086b1siRL5C178hZiotsu2lU1pgKHtrJckJA==" saltValue="knfem9l/T/MX7Nt2eRx3Ww==" spinCount="100000" sheet="1" objects="1" scenarios="1"/>
  <phoneticPr fontId="4" type="noConversion"/>
  <pageMargins left="0.7" right="0.7" top="0.75" bottom="0.75" header="0.3" footer="0.3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CDA2D-A65C-0148-AC25-8A06A5DB1163}">
  <sheetPr>
    <pageSetUpPr fitToPage="1"/>
  </sheetPr>
  <dimension ref="A1:F20"/>
  <sheetViews>
    <sheetView zoomScaleNormal="100" zoomScaleSheetLayoutView="100" zoomScalePageLayoutView="142" workbookViewId="0">
      <selection activeCell="B6" sqref="B6"/>
    </sheetView>
  </sheetViews>
  <sheetFormatPr baseColWidth="10" defaultColWidth="10.83203125" defaultRowHeight="16" x14ac:dyDescent="0.2"/>
  <cols>
    <col min="1" max="1" width="4.1640625" style="2" bestFit="1" customWidth="1"/>
    <col min="2" max="2" width="55" style="2" bestFit="1" customWidth="1"/>
    <col min="3" max="3" width="13.664062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21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SUM(E8:E20)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28</v>
      </c>
      <c r="D7" s="34" t="s">
        <v>3</v>
      </c>
      <c r="E7" s="34" t="s">
        <v>2</v>
      </c>
    </row>
    <row r="8" spans="1:6" x14ac:dyDescent="0.2">
      <c r="A8" s="43">
        <v>12</v>
      </c>
      <c r="B8" s="40" t="s">
        <v>40</v>
      </c>
      <c r="C8" s="40">
        <v>1</v>
      </c>
      <c r="D8" s="50"/>
      <c r="E8" s="39">
        <f>C8*D8</f>
        <v>0</v>
      </c>
    </row>
    <row r="9" spans="1:6" x14ac:dyDescent="0.2">
      <c r="A9" s="43">
        <v>13</v>
      </c>
      <c r="B9" s="40" t="s">
        <v>30</v>
      </c>
      <c r="C9" s="40">
        <v>1</v>
      </c>
      <c r="D9" s="50"/>
      <c r="E9" s="39">
        <f t="shared" ref="E9:E18" si="0">C9*D9</f>
        <v>0</v>
      </c>
    </row>
    <row r="10" spans="1:6" x14ac:dyDescent="0.2">
      <c r="A10" s="43">
        <v>14</v>
      </c>
      <c r="B10" s="40" t="s">
        <v>32</v>
      </c>
      <c r="C10" s="40">
        <v>1</v>
      </c>
      <c r="D10" s="50"/>
      <c r="E10" s="39">
        <f t="shared" si="0"/>
        <v>0</v>
      </c>
    </row>
    <row r="11" spans="1:6" x14ac:dyDescent="0.2">
      <c r="A11" s="43">
        <v>15</v>
      </c>
      <c r="B11" s="40" t="s">
        <v>41</v>
      </c>
      <c r="C11" s="40">
        <v>11</v>
      </c>
      <c r="D11" s="50"/>
      <c r="E11" s="39">
        <f t="shared" si="0"/>
        <v>0</v>
      </c>
    </row>
    <row r="12" spans="1:6" x14ac:dyDescent="0.2">
      <c r="A12" s="43">
        <v>16</v>
      </c>
      <c r="B12" s="40" t="s">
        <v>41</v>
      </c>
      <c r="C12" s="40">
        <v>1</v>
      </c>
      <c r="D12" s="50"/>
      <c r="E12" s="39">
        <f t="shared" si="0"/>
        <v>0</v>
      </c>
    </row>
    <row r="13" spans="1:6" x14ac:dyDescent="0.2">
      <c r="A13" s="43">
        <v>17</v>
      </c>
      <c r="B13" s="40" t="s">
        <v>34</v>
      </c>
      <c r="C13" s="40">
        <v>24</v>
      </c>
      <c r="D13" s="50"/>
      <c r="E13" s="39">
        <f t="shared" si="0"/>
        <v>0</v>
      </c>
    </row>
    <row r="14" spans="1:6" x14ac:dyDescent="0.2">
      <c r="A14" s="43">
        <v>18</v>
      </c>
      <c r="B14" s="40" t="s">
        <v>42</v>
      </c>
      <c r="C14" s="40">
        <v>6</v>
      </c>
      <c r="D14" s="50"/>
      <c r="E14" s="39">
        <f t="shared" si="0"/>
        <v>0</v>
      </c>
    </row>
    <row r="15" spans="1:6" x14ac:dyDescent="0.2">
      <c r="A15" s="43">
        <v>19</v>
      </c>
      <c r="B15" s="40" t="s">
        <v>35</v>
      </c>
      <c r="C15" s="40">
        <v>2</v>
      </c>
      <c r="D15" s="50"/>
      <c r="E15" s="39">
        <f t="shared" si="0"/>
        <v>0</v>
      </c>
    </row>
    <row r="16" spans="1:6" x14ac:dyDescent="0.2">
      <c r="A16" s="43">
        <v>20</v>
      </c>
      <c r="B16" s="40" t="s">
        <v>35</v>
      </c>
      <c r="C16" s="40">
        <v>3</v>
      </c>
      <c r="D16" s="50"/>
      <c r="E16" s="39">
        <f t="shared" si="0"/>
        <v>0</v>
      </c>
    </row>
    <row r="17" spans="1:5" x14ac:dyDescent="0.2">
      <c r="A17" s="43">
        <v>21</v>
      </c>
      <c r="B17" s="40" t="s">
        <v>36</v>
      </c>
      <c r="C17" s="40">
        <v>1</v>
      </c>
      <c r="D17" s="50"/>
      <c r="E17" s="39">
        <f t="shared" si="0"/>
        <v>0</v>
      </c>
    </row>
    <row r="18" spans="1:5" x14ac:dyDescent="0.2">
      <c r="A18" s="43">
        <v>22</v>
      </c>
      <c r="B18" s="40" t="s">
        <v>37</v>
      </c>
      <c r="C18" s="40">
        <v>1</v>
      </c>
      <c r="D18" s="50"/>
      <c r="E18" s="39">
        <f t="shared" si="0"/>
        <v>0</v>
      </c>
    </row>
    <row r="19" spans="1:5" x14ac:dyDescent="0.2">
      <c r="A19" s="43">
        <v>23</v>
      </c>
      <c r="B19" s="40" t="s">
        <v>43</v>
      </c>
      <c r="C19" s="40">
        <v>1</v>
      </c>
      <c r="D19" s="50"/>
      <c r="E19" s="39">
        <f t="shared" ref="E19:E20" si="1">C19*D19</f>
        <v>0</v>
      </c>
    </row>
    <row r="20" spans="1:5" x14ac:dyDescent="0.2">
      <c r="A20" s="43">
        <v>24</v>
      </c>
      <c r="B20" s="40" t="s">
        <v>38</v>
      </c>
      <c r="C20" s="40">
        <v>2</v>
      </c>
      <c r="D20" s="50"/>
      <c r="E20" s="39">
        <f t="shared" si="1"/>
        <v>0</v>
      </c>
    </row>
  </sheetData>
  <sheetProtection algorithmName="SHA-512" hashValue="K9hvvmmmohP7QnIRTGbMYBEukMAJ0v0yswoDXq82FZHbNePUYBDMrMOpaRDqoY0Zsh61nXyMhNLv8wh0K5C+Cg==" saltValue="bBFhGSZKbosnfLmvg92Y8w==" spinCount="100000" sheet="1" objects="1" scenarios="1"/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D09F-C854-F946-9FEB-A675131DFFBB}">
  <sheetPr>
    <pageSetUpPr fitToPage="1"/>
  </sheetPr>
  <dimension ref="A1:F31"/>
  <sheetViews>
    <sheetView topLeftCell="A6" zoomScaleNormal="100" zoomScaleSheetLayoutView="100" zoomScalePageLayoutView="142" workbookViewId="0">
      <selection activeCell="B1" sqref="B1"/>
    </sheetView>
  </sheetViews>
  <sheetFormatPr baseColWidth="10" defaultColWidth="10.83203125" defaultRowHeight="16" x14ac:dyDescent="0.2"/>
  <cols>
    <col min="1" max="1" width="4.1640625" style="2" bestFit="1" customWidth="1"/>
    <col min="2" max="2" width="53.83203125" style="2" bestFit="1" customWidth="1"/>
    <col min="3" max="3" width="13.664062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4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SUM(E8:E31)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28</v>
      </c>
      <c r="D7" s="34" t="s">
        <v>3</v>
      </c>
      <c r="E7" s="34" t="s">
        <v>2</v>
      </c>
    </row>
    <row r="8" spans="1:6" x14ac:dyDescent="0.2">
      <c r="A8" s="43">
        <v>25</v>
      </c>
      <c r="B8" s="40" t="s">
        <v>44</v>
      </c>
      <c r="C8" s="40">
        <v>1</v>
      </c>
      <c r="D8" s="50"/>
      <c r="E8" s="39">
        <f>C8*D8</f>
        <v>0</v>
      </c>
    </row>
    <row r="9" spans="1:6" x14ac:dyDescent="0.2">
      <c r="A9" s="43">
        <v>26</v>
      </c>
      <c r="B9" s="40" t="s">
        <v>32</v>
      </c>
      <c r="C9" s="40">
        <v>1</v>
      </c>
      <c r="D9" s="50"/>
      <c r="E9" s="39">
        <f t="shared" ref="E9:E20" si="0">C9*D9</f>
        <v>0</v>
      </c>
    </row>
    <row r="10" spans="1:6" x14ac:dyDescent="0.2">
      <c r="A10" s="43">
        <v>27</v>
      </c>
      <c r="B10" s="40" t="s">
        <v>45</v>
      </c>
      <c r="C10" s="40">
        <v>1</v>
      </c>
      <c r="D10" s="50"/>
      <c r="E10" s="39">
        <f t="shared" si="0"/>
        <v>0</v>
      </c>
    </row>
    <row r="11" spans="1:6" x14ac:dyDescent="0.2">
      <c r="A11" s="43">
        <v>28</v>
      </c>
      <c r="B11" s="40" t="s">
        <v>46</v>
      </c>
      <c r="C11" s="40">
        <v>1</v>
      </c>
      <c r="D11" s="50"/>
      <c r="E11" s="39">
        <f t="shared" si="0"/>
        <v>0</v>
      </c>
    </row>
    <row r="12" spans="1:6" x14ac:dyDescent="0.2">
      <c r="A12" s="43">
        <v>29</v>
      </c>
      <c r="B12" s="40" t="s">
        <v>47</v>
      </c>
      <c r="C12" s="40">
        <v>10</v>
      </c>
      <c r="D12" s="50"/>
      <c r="E12" s="39">
        <f t="shared" si="0"/>
        <v>0</v>
      </c>
    </row>
    <row r="13" spans="1:6" x14ac:dyDescent="0.2">
      <c r="A13" s="43">
        <v>30</v>
      </c>
      <c r="B13" s="40" t="s">
        <v>48</v>
      </c>
      <c r="C13" s="40">
        <v>30</v>
      </c>
      <c r="D13" s="50"/>
      <c r="E13" s="39">
        <f t="shared" si="0"/>
        <v>0</v>
      </c>
    </row>
    <row r="14" spans="1:6" x14ac:dyDescent="0.2">
      <c r="A14" s="43">
        <v>31</v>
      </c>
      <c r="B14" s="40" t="s">
        <v>49</v>
      </c>
      <c r="C14" s="40">
        <v>1</v>
      </c>
      <c r="D14" s="50"/>
      <c r="E14" s="39">
        <f t="shared" si="0"/>
        <v>0</v>
      </c>
    </row>
    <row r="15" spans="1:6" x14ac:dyDescent="0.2">
      <c r="A15" s="43">
        <v>32</v>
      </c>
      <c r="B15" s="40" t="s">
        <v>50</v>
      </c>
      <c r="C15" s="40">
        <v>1</v>
      </c>
      <c r="D15" s="50"/>
      <c r="E15" s="39">
        <f t="shared" si="0"/>
        <v>0</v>
      </c>
    </row>
    <row r="16" spans="1:6" x14ac:dyDescent="0.2">
      <c r="A16" s="43">
        <v>33</v>
      </c>
      <c r="B16" s="40" t="s">
        <v>51</v>
      </c>
      <c r="C16" s="40">
        <v>3</v>
      </c>
      <c r="D16" s="50"/>
      <c r="E16" s="39">
        <f t="shared" si="0"/>
        <v>0</v>
      </c>
    </row>
    <row r="17" spans="1:5" x14ac:dyDescent="0.2">
      <c r="A17" s="43">
        <v>34</v>
      </c>
      <c r="B17" s="40" t="s">
        <v>52</v>
      </c>
      <c r="C17" s="40">
        <v>2</v>
      </c>
      <c r="D17" s="50"/>
      <c r="E17" s="39">
        <f t="shared" si="0"/>
        <v>0</v>
      </c>
    </row>
    <row r="18" spans="1:5" x14ac:dyDescent="0.2">
      <c r="A18" s="43">
        <v>35</v>
      </c>
      <c r="B18" s="40" t="s">
        <v>52</v>
      </c>
      <c r="C18" s="40">
        <v>1</v>
      </c>
      <c r="D18" s="50"/>
      <c r="E18" s="39">
        <f t="shared" si="0"/>
        <v>0</v>
      </c>
    </row>
    <row r="19" spans="1:5" x14ac:dyDescent="0.2">
      <c r="A19" s="43">
        <v>36</v>
      </c>
      <c r="B19" s="40" t="s">
        <v>53</v>
      </c>
      <c r="C19" s="40">
        <v>16</v>
      </c>
      <c r="D19" s="50"/>
      <c r="E19" s="39">
        <f t="shared" si="0"/>
        <v>0</v>
      </c>
    </row>
    <row r="20" spans="1:5" x14ac:dyDescent="0.2">
      <c r="A20" s="43">
        <v>37</v>
      </c>
      <c r="B20" s="40" t="s">
        <v>54</v>
      </c>
      <c r="C20" s="40">
        <v>1</v>
      </c>
      <c r="D20" s="50"/>
      <c r="E20" s="39">
        <f t="shared" si="0"/>
        <v>0</v>
      </c>
    </row>
    <row r="21" spans="1:5" x14ac:dyDescent="0.2">
      <c r="A21" s="43">
        <v>38</v>
      </c>
      <c r="B21" s="40" t="s">
        <v>55</v>
      </c>
      <c r="C21" s="40">
        <v>3</v>
      </c>
      <c r="D21" s="50"/>
      <c r="E21" s="39">
        <f t="shared" ref="E21:E31" si="1">C21*D21</f>
        <v>0</v>
      </c>
    </row>
    <row r="22" spans="1:5" x14ac:dyDescent="0.2">
      <c r="A22" s="43">
        <v>39</v>
      </c>
      <c r="B22" s="40" t="s">
        <v>56</v>
      </c>
      <c r="C22" s="40">
        <v>2</v>
      </c>
      <c r="D22" s="50"/>
      <c r="E22" s="39">
        <f t="shared" si="1"/>
        <v>0</v>
      </c>
    </row>
    <row r="23" spans="1:5" x14ac:dyDescent="0.2">
      <c r="A23" s="43">
        <v>40</v>
      </c>
      <c r="B23" s="40" t="s">
        <v>57</v>
      </c>
      <c r="C23" s="40">
        <v>7</v>
      </c>
      <c r="D23" s="50"/>
      <c r="E23" s="39">
        <f t="shared" si="1"/>
        <v>0</v>
      </c>
    </row>
    <row r="24" spans="1:5" x14ac:dyDescent="0.2">
      <c r="A24" s="43">
        <v>41</v>
      </c>
      <c r="B24" s="40" t="s">
        <v>58</v>
      </c>
      <c r="C24" s="40">
        <v>1</v>
      </c>
      <c r="D24" s="50"/>
      <c r="E24" s="39">
        <f t="shared" si="1"/>
        <v>0</v>
      </c>
    </row>
    <row r="25" spans="1:5" x14ac:dyDescent="0.2">
      <c r="A25" s="43">
        <v>42</v>
      </c>
      <c r="B25" s="40" t="s">
        <v>59</v>
      </c>
      <c r="C25" s="40">
        <v>1</v>
      </c>
      <c r="D25" s="50"/>
      <c r="E25" s="39">
        <f t="shared" si="1"/>
        <v>0</v>
      </c>
    </row>
    <row r="26" spans="1:5" x14ac:dyDescent="0.2">
      <c r="A26" s="43">
        <v>43</v>
      </c>
      <c r="B26" s="40" t="s">
        <v>35</v>
      </c>
      <c r="C26" s="40">
        <v>1</v>
      </c>
      <c r="D26" s="50"/>
      <c r="E26" s="39">
        <f t="shared" si="1"/>
        <v>0</v>
      </c>
    </row>
    <row r="27" spans="1:5" x14ac:dyDescent="0.2">
      <c r="A27" s="43">
        <v>44</v>
      </c>
      <c r="B27" s="40" t="s">
        <v>35</v>
      </c>
      <c r="C27" s="40">
        <v>1</v>
      </c>
      <c r="D27" s="50"/>
      <c r="E27" s="39">
        <f t="shared" si="1"/>
        <v>0</v>
      </c>
    </row>
    <row r="28" spans="1:5" x14ac:dyDescent="0.2">
      <c r="A28" s="43">
        <v>45</v>
      </c>
      <c r="B28" s="40" t="s">
        <v>36</v>
      </c>
      <c r="C28" s="40">
        <v>1</v>
      </c>
      <c r="D28" s="50"/>
      <c r="E28" s="39">
        <f t="shared" si="1"/>
        <v>0</v>
      </c>
    </row>
    <row r="29" spans="1:5" x14ac:dyDescent="0.2">
      <c r="A29" s="43">
        <v>46</v>
      </c>
      <c r="B29" s="40" t="s">
        <v>60</v>
      </c>
      <c r="C29" s="40">
        <v>1</v>
      </c>
      <c r="D29" s="50"/>
      <c r="E29" s="39">
        <f t="shared" si="1"/>
        <v>0</v>
      </c>
    </row>
    <row r="30" spans="1:5" x14ac:dyDescent="0.2">
      <c r="A30" s="43">
        <v>47</v>
      </c>
      <c r="B30" s="40" t="s">
        <v>61</v>
      </c>
      <c r="C30" s="40">
        <v>1</v>
      </c>
      <c r="D30" s="50"/>
      <c r="E30" s="39">
        <f t="shared" si="1"/>
        <v>0</v>
      </c>
    </row>
    <row r="31" spans="1:5" x14ac:dyDescent="0.2">
      <c r="A31" s="43">
        <v>48</v>
      </c>
      <c r="B31" s="40" t="s">
        <v>38</v>
      </c>
      <c r="C31" s="40">
        <v>5</v>
      </c>
      <c r="D31" s="50"/>
      <c r="E31" s="39">
        <f t="shared" si="1"/>
        <v>0</v>
      </c>
    </row>
  </sheetData>
  <sheetProtection algorithmName="SHA-512" hashValue="Lx1qVqsQrFKCvSZalY9TuR75mjXpWk48IkLy4lfdRiv7vQXJSle7Iw86iN7BNg0nsEcevSkWtHA5KU72z1FFZg==" saltValue="IN9e3utffzP0rTMZo/9HXg==" spinCount="100000" sheet="1" objects="1" scenarios="1"/>
  <pageMargins left="0.7" right="0.7" top="0.75" bottom="0.75" header="0.3" footer="0.3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AD8E5-BF62-FE48-9528-9FD464801AA5}">
  <sheetPr>
    <pageSetUpPr fitToPage="1"/>
  </sheetPr>
  <dimension ref="A1:F20"/>
  <sheetViews>
    <sheetView zoomScaleNormal="100" zoomScaleSheetLayoutView="100" zoomScalePageLayoutView="142" workbookViewId="0">
      <selection activeCell="F13" sqref="F13"/>
    </sheetView>
  </sheetViews>
  <sheetFormatPr baseColWidth="10" defaultColWidth="10.83203125" defaultRowHeight="16" x14ac:dyDescent="0.2"/>
  <cols>
    <col min="1" max="1" width="4.1640625" style="2" bestFit="1" customWidth="1"/>
    <col min="2" max="2" width="60.1640625" style="2" bestFit="1" customWidth="1"/>
    <col min="3" max="3" width="13.664062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62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SUM(E8:E20)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28</v>
      </c>
      <c r="D7" s="34" t="s">
        <v>3</v>
      </c>
      <c r="E7" s="34" t="s">
        <v>2</v>
      </c>
    </row>
    <row r="8" spans="1:6" x14ac:dyDescent="0.2">
      <c r="A8" s="43">
        <v>49</v>
      </c>
      <c r="B8" s="40" t="s">
        <v>63</v>
      </c>
      <c r="C8" s="40">
        <v>4</v>
      </c>
      <c r="D8" s="50"/>
      <c r="E8" s="39">
        <f>C8*D8</f>
        <v>0</v>
      </c>
    </row>
    <row r="9" spans="1:6" x14ac:dyDescent="0.2">
      <c r="A9" s="43">
        <v>50</v>
      </c>
      <c r="B9" s="40" t="s">
        <v>64</v>
      </c>
      <c r="C9" s="40">
        <v>1</v>
      </c>
      <c r="D9" s="50"/>
      <c r="E9" s="39">
        <f t="shared" ref="E9:E20" si="0">C9*D9</f>
        <v>0</v>
      </c>
    </row>
    <row r="10" spans="1:6" x14ac:dyDescent="0.2">
      <c r="A10" s="43">
        <v>51</v>
      </c>
      <c r="B10" s="40" t="s">
        <v>65</v>
      </c>
      <c r="C10" s="40">
        <v>2</v>
      </c>
      <c r="D10" s="50"/>
      <c r="E10" s="39">
        <f t="shared" si="0"/>
        <v>0</v>
      </c>
    </row>
    <row r="11" spans="1:6" x14ac:dyDescent="0.2">
      <c r="A11" s="43">
        <v>52</v>
      </c>
      <c r="B11" s="40" t="s">
        <v>66</v>
      </c>
      <c r="C11" s="40">
        <v>1</v>
      </c>
      <c r="D11" s="50"/>
      <c r="E11" s="39">
        <f t="shared" si="0"/>
        <v>0</v>
      </c>
    </row>
    <row r="12" spans="1:6" x14ac:dyDescent="0.2">
      <c r="A12" s="43">
        <v>53</v>
      </c>
      <c r="B12" s="40" t="s">
        <v>67</v>
      </c>
      <c r="C12" s="40">
        <v>2</v>
      </c>
      <c r="D12" s="50"/>
      <c r="E12" s="39">
        <f t="shared" si="0"/>
        <v>0</v>
      </c>
    </row>
    <row r="13" spans="1:6" x14ac:dyDescent="0.2">
      <c r="A13" s="43">
        <v>54</v>
      </c>
      <c r="B13" s="40" t="s">
        <v>68</v>
      </c>
      <c r="C13" s="40">
        <v>1</v>
      </c>
      <c r="D13" s="50"/>
      <c r="E13" s="39">
        <f t="shared" si="0"/>
        <v>0</v>
      </c>
    </row>
    <row r="14" spans="1:6" x14ac:dyDescent="0.2">
      <c r="A14" s="43">
        <v>55</v>
      </c>
      <c r="B14" s="40" t="s">
        <v>53</v>
      </c>
      <c r="C14" s="40">
        <v>1</v>
      </c>
      <c r="D14" s="50"/>
      <c r="E14" s="39">
        <f t="shared" si="0"/>
        <v>0</v>
      </c>
    </row>
    <row r="15" spans="1:6" x14ac:dyDescent="0.2">
      <c r="A15" s="43">
        <v>56</v>
      </c>
      <c r="B15" s="40" t="s">
        <v>69</v>
      </c>
      <c r="C15" s="40">
        <v>1</v>
      </c>
      <c r="D15" s="50"/>
      <c r="E15" s="39">
        <f t="shared" si="0"/>
        <v>0</v>
      </c>
    </row>
    <row r="16" spans="1:6" x14ac:dyDescent="0.2">
      <c r="A16" s="43">
        <v>57</v>
      </c>
      <c r="B16" s="40" t="s">
        <v>70</v>
      </c>
      <c r="C16" s="40">
        <v>2</v>
      </c>
      <c r="D16" s="50"/>
      <c r="E16" s="39">
        <f t="shared" si="0"/>
        <v>0</v>
      </c>
    </row>
    <row r="17" spans="1:5" x14ac:dyDescent="0.2">
      <c r="A17" s="43">
        <v>58</v>
      </c>
      <c r="B17" s="40" t="s">
        <v>36</v>
      </c>
      <c r="C17" s="40">
        <v>1</v>
      </c>
      <c r="D17" s="50"/>
      <c r="E17" s="39">
        <f t="shared" si="0"/>
        <v>0</v>
      </c>
    </row>
    <row r="18" spans="1:5" x14ac:dyDescent="0.2">
      <c r="A18" s="43">
        <v>59</v>
      </c>
      <c r="B18" s="40" t="s">
        <v>71</v>
      </c>
      <c r="C18" s="40">
        <v>1</v>
      </c>
      <c r="D18" s="50"/>
      <c r="E18" s="39">
        <f t="shared" si="0"/>
        <v>0</v>
      </c>
    </row>
    <row r="19" spans="1:5" x14ac:dyDescent="0.2">
      <c r="A19" s="43">
        <v>60</v>
      </c>
      <c r="B19" s="40" t="s">
        <v>72</v>
      </c>
      <c r="C19" s="40">
        <v>1</v>
      </c>
      <c r="D19" s="50"/>
      <c r="E19" s="39">
        <f t="shared" si="0"/>
        <v>0</v>
      </c>
    </row>
    <row r="20" spans="1:5" x14ac:dyDescent="0.2">
      <c r="A20" s="43">
        <v>61</v>
      </c>
      <c r="B20" s="40" t="s">
        <v>38</v>
      </c>
      <c r="C20" s="40">
        <v>2</v>
      </c>
      <c r="D20" s="50"/>
      <c r="E20" s="39">
        <f t="shared" si="0"/>
        <v>0</v>
      </c>
    </row>
  </sheetData>
  <sheetProtection algorithmName="SHA-512" hashValue="g3qPxDyAYAEoGqNIf6GJ0LE2NcEakHRq+fCSU/V202JKu7G2WcIjCiMtB9q1TcdPEzXr0Ow+IjQB9IeQHQAMpw==" saltValue="qQ126rmkGy3C0zKVF4FAag==" spinCount="100000" sheet="1" objects="1" scenarios="1"/>
  <pageMargins left="0.7" right="0.7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4F0F-4869-1948-8BD6-0D9789A18CFA}">
  <sheetPr>
    <pageSetUpPr fitToPage="1"/>
  </sheetPr>
  <dimension ref="A1:F19"/>
  <sheetViews>
    <sheetView zoomScaleNormal="100" zoomScaleSheetLayoutView="100" zoomScalePageLayoutView="142" workbookViewId="0">
      <selection activeCell="B1" sqref="B1"/>
    </sheetView>
  </sheetViews>
  <sheetFormatPr baseColWidth="10" defaultColWidth="10.83203125" defaultRowHeight="16" x14ac:dyDescent="0.2"/>
  <cols>
    <col min="1" max="1" width="4.1640625" style="2" bestFit="1" customWidth="1"/>
    <col min="2" max="2" width="52" style="2" bestFit="1" customWidth="1"/>
    <col min="3" max="3" width="13.664062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22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SUM(E8:E19)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28</v>
      </c>
      <c r="D7" s="34" t="s">
        <v>3</v>
      </c>
      <c r="E7" s="34" t="s">
        <v>2</v>
      </c>
    </row>
    <row r="8" spans="1:6" x14ac:dyDescent="0.2">
      <c r="A8" s="43">
        <v>62</v>
      </c>
      <c r="B8" s="40" t="s">
        <v>73</v>
      </c>
      <c r="C8" s="40">
        <v>3</v>
      </c>
      <c r="D8" s="50"/>
      <c r="E8" s="39">
        <f>C8*D8</f>
        <v>0</v>
      </c>
    </row>
    <row r="9" spans="1:6" x14ac:dyDescent="0.2">
      <c r="A9" s="43">
        <v>63</v>
      </c>
      <c r="B9" s="40" t="s">
        <v>74</v>
      </c>
      <c r="C9" s="40">
        <v>30</v>
      </c>
      <c r="D9" s="50"/>
      <c r="E9" s="39">
        <f t="shared" ref="E9:E19" si="0">C9*D9</f>
        <v>0</v>
      </c>
    </row>
    <row r="10" spans="1:6" x14ac:dyDescent="0.2">
      <c r="A10" s="43">
        <v>64</v>
      </c>
      <c r="B10" s="40" t="s">
        <v>75</v>
      </c>
      <c r="C10" s="40">
        <v>3</v>
      </c>
      <c r="D10" s="50"/>
      <c r="E10" s="39">
        <f t="shared" si="0"/>
        <v>0</v>
      </c>
    </row>
    <row r="11" spans="1:6" x14ac:dyDescent="0.2">
      <c r="A11" s="43">
        <v>65</v>
      </c>
      <c r="B11" s="40" t="s">
        <v>76</v>
      </c>
      <c r="C11" s="40">
        <v>3</v>
      </c>
      <c r="D11" s="50"/>
      <c r="E11" s="39">
        <f t="shared" si="0"/>
        <v>0</v>
      </c>
    </row>
    <row r="12" spans="1:6" x14ac:dyDescent="0.2">
      <c r="A12" s="43">
        <v>66</v>
      </c>
      <c r="B12" s="40" t="s">
        <v>77</v>
      </c>
      <c r="C12" s="40">
        <v>200</v>
      </c>
      <c r="D12" s="50"/>
      <c r="E12" s="39">
        <f t="shared" si="0"/>
        <v>0</v>
      </c>
    </row>
    <row r="13" spans="1:6" x14ac:dyDescent="0.2">
      <c r="A13" s="43">
        <v>67</v>
      </c>
      <c r="B13" s="40" t="s">
        <v>78</v>
      </c>
      <c r="C13" s="40">
        <v>600</v>
      </c>
      <c r="D13" s="50"/>
      <c r="E13" s="39">
        <f t="shared" si="0"/>
        <v>0</v>
      </c>
    </row>
    <row r="14" spans="1:6" x14ac:dyDescent="0.2">
      <c r="A14" s="43">
        <v>68</v>
      </c>
      <c r="B14" s="40" t="s">
        <v>79</v>
      </c>
      <c r="C14" s="40">
        <v>50</v>
      </c>
      <c r="D14" s="50"/>
      <c r="E14" s="39">
        <f t="shared" si="0"/>
        <v>0</v>
      </c>
    </row>
    <row r="15" spans="1:6" x14ac:dyDescent="0.2">
      <c r="A15" s="43">
        <v>69</v>
      </c>
      <c r="B15" s="40" t="s">
        <v>80</v>
      </c>
      <c r="C15" s="40">
        <v>200</v>
      </c>
      <c r="D15" s="50"/>
      <c r="E15" s="39">
        <f t="shared" si="0"/>
        <v>0</v>
      </c>
    </row>
    <row r="16" spans="1:6" x14ac:dyDescent="0.2">
      <c r="A16" s="43">
        <v>70</v>
      </c>
      <c r="B16" s="40" t="s">
        <v>83</v>
      </c>
      <c r="C16" s="40">
        <v>15</v>
      </c>
      <c r="D16" s="50"/>
      <c r="E16" s="39">
        <f t="shared" si="0"/>
        <v>0</v>
      </c>
    </row>
    <row r="17" spans="1:5" x14ac:dyDescent="0.2">
      <c r="A17" s="43">
        <v>71</v>
      </c>
      <c r="B17" s="40" t="s">
        <v>81</v>
      </c>
      <c r="C17" s="40">
        <v>50</v>
      </c>
      <c r="D17" s="50"/>
      <c r="E17" s="39">
        <f t="shared" si="0"/>
        <v>0</v>
      </c>
    </row>
    <row r="18" spans="1:5" x14ac:dyDescent="0.2">
      <c r="A18" s="43">
        <v>72</v>
      </c>
      <c r="B18" s="40" t="s">
        <v>82</v>
      </c>
      <c r="C18" s="40">
        <v>1</v>
      </c>
      <c r="D18" s="50"/>
      <c r="E18" s="39">
        <f t="shared" si="0"/>
        <v>0</v>
      </c>
    </row>
    <row r="19" spans="1:5" ht="136" x14ac:dyDescent="0.2">
      <c r="A19" s="44">
        <v>73</v>
      </c>
      <c r="B19" s="37" t="s">
        <v>95</v>
      </c>
      <c r="C19" s="45">
        <v>1</v>
      </c>
      <c r="D19" s="51"/>
      <c r="E19" s="46">
        <f t="shared" si="0"/>
        <v>0</v>
      </c>
    </row>
  </sheetData>
  <sheetProtection algorithmName="SHA-512" hashValue="X3AWjL/JCypHz2YgvjI4tfXLBVj+OCif/OpASQMu0NMuXRVXQ0FYsJ/tVl6AY74N6gwzh47ST/xulcXKTZmhCw==" saltValue="jipLP7+TKiXGVuyeeu0NLw==" spinCount="100000" sheet="1" objects="1" scenarios="1"/>
  <pageMargins left="0.7" right="0.7" top="0.75" bottom="0.75" header="0.3" footer="0.3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7129E-393E-F443-8195-9DDDBCA3B36F}">
  <sheetPr>
    <pageSetUpPr fitToPage="1"/>
  </sheetPr>
  <dimension ref="A1:F10"/>
  <sheetViews>
    <sheetView zoomScaleNormal="100" zoomScaleSheetLayoutView="100" zoomScalePageLayoutView="142" workbookViewId="0">
      <selection activeCell="B1" sqref="B1"/>
    </sheetView>
  </sheetViews>
  <sheetFormatPr baseColWidth="10" defaultColWidth="10.83203125" defaultRowHeight="16" x14ac:dyDescent="0.2"/>
  <cols>
    <col min="1" max="1" width="4.1640625" style="2" bestFit="1" customWidth="1"/>
    <col min="2" max="2" width="45.6640625" style="2" bestFit="1" customWidth="1"/>
    <col min="3" max="3" width="14.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23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SUM(E8:E10)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84</v>
      </c>
      <c r="D7" s="34" t="s">
        <v>3</v>
      </c>
      <c r="E7" s="34" t="s">
        <v>2</v>
      </c>
    </row>
    <row r="8" spans="1:6" ht="170" x14ac:dyDescent="0.2">
      <c r="A8" s="36">
        <v>74</v>
      </c>
      <c r="B8" s="37" t="s">
        <v>93</v>
      </c>
      <c r="C8" s="38">
        <v>80</v>
      </c>
      <c r="D8" s="50"/>
      <c r="E8" s="39">
        <f t="shared" ref="E8:E10" si="0">C8*D8</f>
        <v>0</v>
      </c>
    </row>
    <row r="9" spans="1:6" ht="170" x14ac:dyDescent="0.2">
      <c r="A9" s="36">
        <v>75</v>
      </c>
      <c r="B9" s="37" t="s">
        <v>94</v>
      </c>
      <c r="C9" s="38">
        <v>86</v>
      </c>
      <c r="D9" s="50"/>
      <c r="E9" s="39">
        <f>C9*D9</f>
        <v>0</v>
      </c>
    </row>
    <row r="10" spans="1:6" ht="204" x14ac:dyDescent="0.2">
      <c r="A10" s="36">
        <v>76</v>
      </c>
      <c r="B10" s="37" t="s">
        <v>96</v>
      </c>
      <c r="C10" s="38">
        <v>220</v>
      </c>
      <c r="D10" s="50"/>
      <c r="E10" s="39">
        <f t="shared" si="0"/>
        <v>0</v>
      </c>
    </row>
  </sheetData>
  <sheetProtection algorithmName="SHA-512" hashValue="k1lVcuz4K4BQTholssN/4cwdk+egH4DA8VkitoQeUBrlDFPIGrJW6C3GU6QkWebsB7aqF/JbQAiRpRNhyz6+HQ==" saltValue="P2zAwYVADvXBP6ukMdNejg==" spinCount="100000" sheet="1" objects="1" scenarios="1"/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9B677-0852-FD4F-843B-4EA084F7C46F}">
  <sheetPr>
    <pageSetUpPr fitToPage="1"/>
  </sheetPr>
  <dimension ref="A1:F11"/>
  <sheetViews>
    <sheetView zoomScaleNormal="100" zoomScaleSheetLayoutView="100" zoomScalePageLayoutView="142" workbookViewId="0">
      <selection activeCell="B1" sqref="B1"/>
    </sheetView>
  </sheetViews>
  <sheetFormatPr baseColWidth="10" defaultColWidth="10.83203125" defaultRowHeight="16" x14ac:dyDescent="0.2"/>
  <cols>
    <col min="1" max="1" width="4.1640625" style="2" bestFit="1" customWidth="1"/>
    <col min="2" max="2" width="66.1640625" style="2" customWidth="1"/>
    <col min="3" max="3" width="14.5" style="2" bestFit="1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24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SUM(E8:E11)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84</v>
      </c>
      <c r="D7" s="34" t="s">
        <v>3</v>
      </c>
      <c r="E7" s="34" t="s">
        <v>2</v>
      </c>
    </row>
    <row r="8" spans="1:6" ht="34" x14ac:dyDescent="0.2">
      <c r="A8" s="36">
        <v>77</v>
      </c>
      <c r="B8" s="37" t="s">
        <v>87</v>
      </c>
      <c r="C8" s="38">
        <v>40</v>
      </c>
      <c r="D8" s="50"/>
      <c r="E8" s="39">
        <f t="shared" ref="E8:E9" si="0">C8*D8</f>
        <v>0</v>
      </c>
    </row>
    <row r="9" spans="1:6" ht="51" x14ac:dyDescent="0.2">
      <c r="A9" s="36">
        <v>78</v>
      </c>
      <c r="B9" s="37" t="s">
        <v>88</v>
      </c>
      <c r="C9" s="38">
        <v>6</v>
      </c>
      <c r="D9" s="50"/>
      <c r="E9" s="39">
        <f t="shared" si="0"/>
        <v>0</v>
      </c>
    </row>
    <row r="10" spans="1:6" x14ac:dyDescent="0.2">
      <c r="A10" s="36">
        <v>79</v>
      </c>
      <c r="B10" s="40" t="s">
        <v>86</v>
      </c>
      <c r="C10" s="40">
        <v>6</v>
      </c>
      <c r="D10" s="50"/>
      <c r="E10" s="39">
        <f t="shared" ref="E10:E11" si="1">C10*D10</f>
        <v>0</v>
      </c>
    </row>
    <row r="11" spans="1:6" ht="51" x14ac:dyDescent="0.2">
      <c r="A11" s="36">
        <v>80</v>
      </c>
      <c r="B11" s="41" t="s">
        <v>85</v>
      </c>
      <c r="C11" s="38">
        <v>1</v>
      </c>
      <c r="D11" s="52"/>
      <c r="E11" s="42">
        <f t="shared" si="1"/>
        <v>0</v>
      </c>
    </row>
  </sheetData>
  <sheetProtection algorithmName="SHA-512" hashValue="tCrcKQh3TiVLSQuFvPD3CxPWlNWxtnZnHtOmMXr9M/zOn9jUZ71Xv2whSWPuaGsVqrHlb1V0laayAWxMzMFMiQ==" saltValue="p/xSPkyCjM4nJUuFDDblbQ==" spinCount="100000" sheet="1" objects="1" scenarios="1"/>
  <pageMargins left="0.7" right="0.7" top="0.75" bottom="0.75" header="0.3" footer="0.3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C8B42-128F-3B43-860E-55D429753258}">
  <sheetPr>
    <pageSetUpPr fitToPage="1"/>
  </sheetPr>
  <dimension ref="A1:F10"/>
  <sheetViews>
    <sheetView zoomScaleNormal="100" zoomScaleSheetLayoutView="100" zoomScalePageLayoutView="142" workbookViewId="0">
      <selection activeCell="B1" sqref="B1"/>
    </sheetView>
  </sheetViews>
  <sheetFormatPr baseColWidth="10" defaultColWidth="10.83203125" defaultRowHeight="16" x14ac:dyDescent="0.2"/>
  <cols>
    <col min="1" max="1" width="4.1640625" style="2" bestFit="1" customWidth="1"/>
    <col min="2" max="2" width="55.33203125" style="2" customWidth="1"/>
    <col min="3" max="3" width="11.6640625" style="2" customWidth="1"/>
    <col min="4" max="4" width="29.1640625" style="2" bestFit="1" customWidth="1"/>
    <col min="5" max="5" width="25.33203125" style="2" bestFit="1" customWidth="1"/>
    <col min="6" max="6" width="32.6640625" style="2" bestFit="1" customWidth="1"/>
    <col min="7" max="16384" width="10.83203125" style="2"/>
  </cols>
  <sheetData>
    <row r="1" spans="1:6" ht="25" x14ac:dyDescent="0.25">
      <c r="B1" s="47" t="s">
        <v>25</v>
      </c>
      <c r="F1" s="5" t="s">
        <v>5</v>
      </c>
    </row>
    <row r="2" spans="1:6" x14ac:dyDescent="0.2">
      <c r="B2" s="4"/>
      <c r="F2" s="5"/>
    </row>
    <row r="3" spans="1:6" x14ac:dyDescent="0.2">
      <c r="B3" s="27" t="s">
        <v>26</v>
      </c>
      <c r="C3" s="28"/>
      <c r="D3" s="29">
        <f>SUM(E8:E10)</f>
        <v>0</v>
      </c>
      <c r="F3" s="5"/>
    </row>
    <row r="4" spans="1:6" x14ac:dyDescent="0.2">
      <c r="B4" s="30" t="s">
        <v>12</v>
      </c>
      <c r="C4" s="6"/>
      <c r="D4" s="31">
        <f>D3*0.21</f>
        <v>0</v>
      </c>
      <c r="F4" s="5"/>
    </row>
    <row r="5" spans="1:6" x14ac:dyDescent="0.2">
      <c r="B5" s="30" t="s">
        <v>27</v>
      </c>
      <c r="C5" s="6"/>
      <c r="D5" s="31">
        <f>SUM(D3:D4)</f>
        <v>0</v>
      </c>
      <c r="F5" s="5"/>
    </row>
    <row r="6" spans="1:6" x14ac:dyDescent="0.2">
      <c r="B6" s="4"/>
      <c r="F6" s="5"/>
    </row>
    <row r="7" spans="1:6" s="35" customFormat="1" ht="34" x14ac:dyDescent="0.2">
      <c r="A7" s="32" t="s">
        <v>0</v>
      </c>
      <c r="B7" s="32" t="s">
        <v>1</v>
      </c>
      <c r="C7" s="33" t="s">
        <v>84</v>
      </c>
      <c r="D7" s="34" t="s">
        <v>3</v>
      </c>
      <c r="E7" s="34" t="s">
        <v>2</v>
      </c>
    </row>
    <row r="8" spans="1:6" ht="51" x14ac:dyDescent="0.2">
      <c r="A8" s="36">
        <v>81</v>
      </c>
      <c r="B8" s="37" t="s">
        <v>90</v>
      </c>
      <c r="C8" s="38">
        <v>296</v>
      </c>
      <c r="D8" s="50"/>
      <c r="E8" s="39">
        <f t="shared" ref="E8" si="0">C8*D8</f>
        <v>0</v>
      </c>
    </row>
    <row r="9" spans="1:6" ht="51" x14ac:dyDescent="0.2">
      <c r="A9" s="36">
        <v>82</v>
      </c>
      <c r="B9" s="37" t="s">
        <v>91</v>
      </c>
      <c r="C9" s="38">
        <v>312</v>
      </c>
      <c r="D9" s="50"/>
      <c r="E9" s="39">
        <f t="shared" ref="E9:E10" si="1">C9*D9</f>
        <v>0</v>
      </c>
    </row>
    <row r="10" spans="1:6" ht="51" x14ac:dyDescent="0.2">
      <c r="A10" s="36">
        <v>83</v>
      </c>
      <c r="B10" s="37" t="s">
        <v>92</v>
      </c>
      <c r="C10" s="38">
        <v>474</v>
      </c>
      <c r="D10" s="50"/>
      <c r="E10" s="39">
        <f t="shared" si="1"/>
        <v>0</v>
      </c>
    </row>
  </sheetData>
  <sheetProtection algorithmName="SHA-512" hashValue="sj2s0wVDKPLaa6zocrrAItalIXDFYOBdysflK9fvkMWb9r/ZCX8gX3mdtTXVx/UIaI4wRhGgLbDrTiR+D3zCTA==" saltValue="zKbtsbH6m0apIpVY2fks0A==" spinCount="100000" sheet="1" objects="1" scenarios="1"/>
  <phoneticPr fontId="4" type="noConversion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CELKEM</vt:lpstr>
      <vt:lpstr>Počítačová učebna</vt:lpstr>
      <vt:lpstr>Jazyková laboratoř</vt:lpstr>
      <vt:lpstr>Přírodovědná učebna</vt:lpstr>
      <vt:lpstr>Přípravna</vt:lpstr>
      <vt:lpstr>Elektroinstalace</vt:lpstr>
      <vt:lpstr>Podlahářské práce</vt:lpstr>
      <vt:lpstr>Osvětlení</vt:lpstr>
      <vt:lpstr>Úpravy stěn a stropu</vt:lpstr>
      <vt:lpstr>CELKEM!Oblast_tisku</vt:lpstr>
      <vt:lpstr>Elektroinstalace!Oblast_tisku</vt:lpstr>
      <vt:lpstr>'Jazyková laboratoř'!Oblast_tisku</vt:lpstr>
      <vt:lpstr>Osvětlení!Oblast_tisku</vt:lpstr>
      <vt:lpstr>'Počítačová učebna'!Oblast_tisku</vt:lpstr>
      <vt:lpstr>'Podlahářské práce'!Oblast_tisku</vt:lpstr>
      <vt:lpstr>Přípravna!Oblast_tisku</vt:lpstr>
      <vt:lpstr>'Přírodovědná učebna'!Oblast_tisku</vt:lpstr>
      <vt:lpstr>'Úpravy stěn a stropu'!Oblast_tisku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jiri kovacik</cp:lastModifiedBy>
  <cp:lastPrinted>2018-05-23T10:46:51Z</cp:lastPrinted>
  <dcterms:created xsi:type="dcterms:W3CDTF">2018-01-17T07:12:00Z</dcterms:created>
  <dcterms:modified xsi:type="dcterms:W3CDTF">2020-04-07T09:40:00Z</dcterms:modified>
</cp:coreProperties>
</file>