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10413"/>
  <workbookPr defaultThemeVersion="166925"/>
  <bookViews>
    <workbookView xWindow="3160" yWindow="1480" windowWidth="25640" windowHeight="18280" activeTab="0"/>
  </bookViews>
  <sheets>
    <sheet name="CELKEM" sheetId="5" r:id="rId1"/>
    <sheet name="Konektivita" sheetId="1" r:id="rId2"/>
    <sheet name="IaM technika" sheetId="2" r:id="rId3"/>
    <sheet name="Výpočetní technika" sheetId="3" r:id="rId4"/>
    <sheet name="Jazyková laboratoř" sheetId="4" r:id="rId5"/>
  </sheets>
  <definedNames>
    <definedName name="_xlnm.Print_Area" localSheetId="0">'CELKEM'!$A$1:$C$30</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<sst xmlns="http://schemas.openxmlformats.org/spreadsheetml/2006/main" count="186" uniqueCount="115">
  <si>
    <t>Počet</t>
  </si>
  <si>
    <t>Jednotka</t>
  </si>
  <si>
    <t>Technické parametry požadované</t>
  </si>
  <si>
    <t>Cena bez DPH</t>
  </si>
  <si>
    <t>za ks</t>
  </si>
  <si>
    <t>celkem</t>
  </si>
  <si>
    <t>Konektivita</t>
  </si>
  <si>
    <t>ks</t>
  </si>
  <si>
    <t xml:space="preserve">Nástěnný rozvaděč jednodílný min. výška 9U, min. šířka 600mm,min. hloubka 595mm: včetně dodání, ustavení na místo, ukostření a instalace přívodního napájení z rozvaděče NN chráněného samostatným jističem </t>
  </si>
  <si>
    <t xml:space="preserve">19" Patch panel, min. 24 portů RJ45 CAT6 STP: včetně instlace do datového rozvaděče, vyvázání a zapojení kabeláže a certifikovaného měření </t>
  </si>
  <si>
    <t>Vyvaz.panel 19"1U kov Lišta Průchozí černý: včetně instalace do datového rozvaděče a vyvázání kabeláže</t>
  </si>
  <si>
    <t xml:space="preserve"> 19" police s perforací min. hloubka 250mm, min. nosnost 20kg: včetně instalace do datového rozvaděče</t>
  </si>
  <si>
    <t>19" police perforovaná 1U, min. hloubka 850mm, min. nosnost 150kg: včetně instalace do datového rozvaděče</t>
  </si>
  <si>
    <t>Napájecí panel PDU 19", min. 8xČSN, min. 1xC14, min. zátěž 10A, velikost max. 1U, kabel přívodní min. 2m: včetně instalace do datového rozvaděče a El. revize</t>
  </si>
  <si>
    <t xml:space="preserve">Zásuvka datová CAT6 STP 2 x RJ45 a 1x RJ 45
Orientační rozmístění datových zásuvek: 
Budova "A" 1PP 12ks(2xRJ45) + 60ks(1xRJ45), 1NP 13ks(2xRJ45) + 2ks(1xRJ45), 2NP 8ks(2xRJ45) + 2ks(1xRJ45) 
Budova "B" 1PP 5ks(2xRJ45) + 2ks(1xRJ45), 1NP 8ks(2xRJ45) + 2ks(1xRJ45), 2NP 4ks(2xRJ45) + 2ks(1xRJ45) 
Budova "spojovací" 1PP 2ks(2xRJ45) 
Včetně montáže a zapojení kebeláže
Požadujeme protokol o měření všech zásuvek. </t>
  </si>
  <si>
    <t>Instalační kabel  CAT6 UTP LSOH 305m/box: včetně vytvoření kabelových tras a instalace kabeláže součastí kebelových tras jsou také elektro instalační lišty a spojovací a kotvící materiál</t>
  </si>
  <si>
    <t>Optický kabel  50/125um, 4 vl. V souhrné délce 200m: včetně vytvoření kabelových tras a instalace kabeláže součastí kebelových tras jsou také elektro instalační lišty a spojovací a kotvící materiál</t>
  </si>
  <si>
    <t>Optická vana včetně vybavení a zapojení optických vláken</t>
  </si>
  <si>
    <t xml:space="preserve">Wireless AP,přenosová rychlost až 867Mbps na 5Ghz, při využití 802.11ac,1x GE port,napájení pomocí externího zdroje, centrální správa všecha AP v síti : včetně montáže na zeď, zapojení a nastavení, součástí je i nástěnný držák a potřebný materiál
Rozmístění AP požadujeme minimálně jeden kus na jedno podlaží v každé budově a druhý kus dle potřeby dle reálného měření pro maximální pokrytí všech třech budov. </t>
  </si>
  <si>
    <t>Server:
Processor: min. bodová hodnota naměřená v Passmark Software 13.000 bodů, možnost druhého CPU (www.cpubenchmark.net)
Memory: min. 64GB,k dispozici min. 12 slotů na CPU.
Network Controller: min.  4 porty  10/100/1000Gb 
Storage Controller: min. podpora RAID 0, 1, 5, 6, 10, 50, 60
Internal Storage s minimální kapacitou a počtem disků: 2x 3,8TB SSD 
Optical Drive: DVD-RW Optical Drive
Power Supply min: 2 x 500W  redundantní zdroj
Fans: redundantní ventilátory
Provedení: montáž do RACK skříně
Vzdálená správa
Včetně montáže, zažhavení, aktualizace Firmware, instalace vyrtualizační platformy, instlace virtuálních serverů, migrace stávajicího prostředí na Windows Server 2019 včetně všech rolí, dat a nastavení a zaškolení.
Minimální konfigurace rolí serveru:
- DNS server
- DHCP server vč. IPv6, vytvoření více rozsahů dle VLANu
- Active Directory, včetně vytvoření uživatelských účtů s rozdělením na ročníky, kantory, vedení, neped. pracovníky, servisní účty apod.,  nastavení skupin zabezpečení, vytvoření skupin pro koncové stanice s logickým rozdělením na PC/NTB/třídy apod.
- Print Server,  včetně integrace síťových tiskáren, omezení tisku pro vybrané skupiny, přiřazení vybraných tiskáren pro vybrané skupiny
- File server, nastavení sdílených složek pro vybrané skupiny, skrytí složek pro skupiny které nemají oprávnění
- GPO, nastavení politiky hesel, mapování disků a tiskáren, nastavení odhlašování a pod.
- WSUS, nastavení skupin priorit a času dle skupin koncových stanic v AD
- WDS, včetně vytvoření min. 3 verzí Image pro koncové stanice, automatická integrace do domény a OU dle typu Image
- Radius Server s autentizací 802.1X včetně propojení na eduroam
Nastavení zálohování celého virtuálního prostředí
Natavení korektního vypínání a zapínání  virtuálních strojů v případě výpadku proudu</t>
  </si>
  <si>
    <t>SW nástroj pro zálohování virtuálního prostředí
Včetně instalace a konfigurace zálohování a archivace.</t>
  </si>
  <si>
    <t>Záložní zdroj
Provedení do RACK stříně.
Kapacita výstupního výkonu min.:  1.0 KW / 1.5 kVA
Jmenovité výstupní napětí: 230V
Včetně síťového připojení pro komunikaci s virtuálním prostředím.
Montáž, zapojení, konfigurace komunikace s virtuálními stroji.</t>
  </si>
  <si>
    <t>Licence serverová umožnující instalaci min. dvou virtuálních serverů, obsahující virtualizační platformu, školní přenositelná verze, nejnovější aktuálně dostupná verze</t>
  </si>
  <si>
    <t>Přístupová klientská licence k serverovému operačnímu systému vázaná na hardware</t>
  </si>
  <si>
    <t>Interaktivní a multimediální technika</t>
  </si>
  <si>
    <t>Interaktivní dataprojektor
Bílý světelný výstup min. : 3.500 lumeny
Rozlišení: WXGA, 1280 x 800, 16:10
Kontrastní poměr min.: 14.000 : 1
Native Contrast min.: 300 : 1
Interaktivita ovládání:  pero i dotykové ovládání
Rozhraní v minimálním rozsahu: USB 2.0 typu A, USB 2.0 typu B, RS-232C, Ethernetové rozhraní (100 Base-TX / 10 Base-T), VGA vstup (2x), VGA výstup, HDMI vstup (3x), Kompozitní vstup, RGB vstup (2x), RGB výstup, MHL, Audiovýstup, stereofonní konektor mini-jack, Audiovstup, stereofonní konektor mini-jack (3x)
Včetně montáž interaktivního projektoru, zapojení, instalace SW a seřízení, včetně potřebné kabeláže a montáže kabeláže pod omítku, začištění drážek a začištění omtek</t>
  </si>
  <si>
    <t>LED panel min 55"
Panel: AMVA3 LED s matnou povrchovou úpravou
Nativní rozlišení min.:  4K UHD
Poměr stran: 16:9
Jas min: 450 cd/m2
Kontrast min.: 4 000:1
Doba odezvy min: 8 ms
Pozorovací úhly min.: 178°/178°
Digitální vstupy: HDMI
Digitální výstupy: DisplayPort 
Včetně montáže a potřebné kabeláže pro propojení s PC kantora</t>
  </si>
  <si>
    <t>Multimediální přehrávač
Dálkový ovladač
Interní paměť min.: 64GB
Podpora bezdrátového připojení: 802.11a/c
Formát video komprese: H.264, H.264 (AVC), M4V, MOV, MP4
Podporující  rozlišení 4K
Audio formáty: AAC, FLAC, MP3, WAV
Porty: HDMI, RJ45
Vestavěný napájecí zdroj
Včetně instalace a zapojení  a veškeré kabeláže</t>
  </si>
  <si>
    <t>Montážní systém plně kompatibilní s multimediálním přehrávačem.</t>
  </si>
  <si>
    <t>Zesilovač
minimální výkon: 2x300W/4 Ω, 
frekvenční rozsah min.:  / +0, –0,25 dB, 10 % výkon 20 – 20 000 Hz
vstupní konektory XLR, Jack 6.3
výstupní konektory Speacon – 4 pin; šroubovací
provedení pro montáž do RACK 
včetně instalace a zapojení  a veškeré kabeláže</t>
  </si>
  <si>
    <t>Mixážní pult: 
min. 5× Mic / Line vstup konektorem XLR sym.
min.4× Mic / Line vstup konektorem XLR sym. mono nebo RCA Cinch stereo
min.1× Mic vstup pro mikrofon JPTT 10 s nejvyšší prioritou konektorem DIN 7 pinů
min.2 výstupy, mono, konektory XLR sym.
u každého vstupu možnost nastavení, do které výstupní sběrnice (výstupu) bude směrován (1, 1+2, 2)
na každém vstupu indikace signálu pomocí LED
výstup na nahrávání konektory RCA Cinch
min. citlivost MIC vstupu –50 dBu (2,45 mV) / 5 kΩ
min.citlivost Line vstupu –10 dBu (245 mV) / 10 kΩ
min. frekvenční rozsah 20 – 20 000 Hz / –0,5 dB
včetně instalace a zapojení  a veškeré kabeláže</t>
  </si>
  <si>
    <t>Reprosoustava
vlhkuodolná bassreflexová ozvučnice z ABS
min.: 20 mm výškový reproduktor s textilní kalotou
min.: 4“ basový reproduktor s polypropylenovou membránou
min. výkon: 40 / 70 W / 8 Ω
min. frekvenční rozsah: 75 – 20 000 Hz / – 10 dB
min.: citlivost 87 dB / 1W, 1m
vestavěny držáky na zeď s možností natáčení
 včetně instalace reproduktorů na zdech v rozích učebny a potřebné kabeláže</t>
  </si>
  <si>
    <t>Výpočetní technika</t>
  </si>
  <si>
    <t>Notebook
Operační systém umožňující integraci do domény školy
Processor: min. bodová hodnota naměřená v Passmark Software 7.500 bodů (www.cpubenchmark.net)
Paměť min.: 8 GB 
Pevný disk min.: 256 GB SSD
Displej min.:15.6"  Full HD (1920x1080), IPS
Numerická klávesnice: Ano
Web kamera: HD720p
Čtečka otislů prstů: Ano
2x USB 3.1 
1x USB 2.0
1x USB 3.1 Type-C Gen 2 (support data, video, and power delivery)
1x HDMI 1.4b
1x Ethernet (RJ-45)
čtečka paměťových karet
Laserová myš
Záruka min: 5 roky
Včetně instalace SW vybavení a integrace do domény školy</t>
  </si>
  <si>
    <t>Multifunkční kopírovací zařízení A3
automatický duplexní podavač originálů 
Originální stolek pod kopírovací stroj 
9" palcový dotykový displej s  jednoduchým ovládáním
Podpora všech  technologií mobilního tisku
Formát A5-A3 (kopie až A3+), dlouhé formáty až 297x1200 mm,
Rychlost barevně/černobíle 25 stran A4 za min., 15 stran A3 za min.
1. kopie/výtisk A4 čb 6,1 s/ barva 7,5 s
Rozlišení kopírování 600 dpi, skener  600dpi
Rozlišení při tisku 1 800x600 dpi (standard), 1 200x1200 dpi (vysoká kvalita)
Měsíční zatížení max. 3 000 bar. kopií, 11 000 čb. kopií
Připojení ethernet 10/100/1000 BaseTX , USB 2.0, USB host
Skener síťový, skenování do e-mailu, FTP, SMB, do schránky, USB
ADF oboustranné na 100 listů, A5-A3, 35-210 g/m2
Hmotnost papíru 52-256g/m2 kazety, boční vstup 60-300g/m2
Zásobníky 2 kazety (2x500 listů A4, 500 listů A3 + ruční podavač na 100 listů) , max. 3 650 listů, volitelně: 3. a 4. kazeta 2x500 listů, velkokap. kazeta 2 500 listů
Výstupní kapacita s finišerem max. 3 200 listů, bez finišeru max. 250 listů
Paměť 2 GB + 320GB HDD
Tiskový jazyk PCL5e, PCL6, PS3
Včetně dodání, odborné instalace a integrace do domény školy, nastavení skenování do emailu, sdílené složky a ověřování PINem, školení zaměstnanců školy</t>
  </si>
  <si>
    <t xml:space="preserve"> SW balíček kancelářských aplikací včetně poštovního klienta přímo komunikujícího s poštovním serverem Microsoft Exchange, požadujeme aktuálně nejnovější dostupnou verzi v licenčním programu pro školská zařízení </t>
  </si>
  <si>
    <t>Jazyková laboratoř</t>
  </si>
  <si>
    <t>software k jazykové učebně učitelská licence
- veškeré požadované funkce musí být ovládány z jedné softwarové aplikace a tedy z jednoho uživatelského rozhraní rozhraní
požadavky na učitelskou aplikaci: 
odesílání učitelovy obrazovky žákům
možnost zobrazení žákovských obrazovek ( učitel vidí a monitoruje obrazovky žáků)
hlavní hovor - učitele ve sluchátkách slyší všichni studenti
komunikace mezi učitelem a jedmnotlivými studenty
Osobní komunikace učitel - žák
možnost tvořit v aplikaci skupiny studentů, kombinování studentů do skupin ( 2-8)
možnost tvořit skupiny pro chat , monitoring chatu studentů, chatování se studenty
poslech konverzace studentů  v párech či skupinách  
zobrazení požadavku žáka na pomoc od učitele (tzv. vyžádání pomoci učitele)
Postupné monitorování žákovských obrazovek
Monitorování žákovských obrazovek
Diskrétní poslouchání žáků ( učitel poslouchá konverzace)
dálkové ovládání žákovských počítačů
omezování počítačových aplikací - např. blokování přístupů na www stránky
Dálkové vypínání a zapínání studenstkých PC
odesílání souborů jednotlivým studentům
nahrávání na počítači učitele v průběhu celé lekce, včetně funkce nahrávání jednotlivých žáků
poslech více zvukových zdrojů součastně, včetně jejich kombinací s výkladem učitele
ovládat hlasitost každé úlohy a každého žáka přímo z aplikace
možnost vytvořit si vlastní seznam tříd, včetně možnosti k jednotlivým žákům přiřadit jejich fotky 
jmenný seznam žáků ve třídách s možností změny jak jmen, tak pozic žáka
integrovaný přístup ke slovníkům přímo z aplikace
podpora dotykového ovládání
plná česká lokalizace produktu
základní záruka 36 měsíců NBD včetně ( platí pro HW i SW)</t>
  </si>
  <si>
    <t xml:space="preserve">testovací  a hlasovací/anketní modul
Testovací modul obsahuje:
Možnost výběru testu
Možnost tvorby testu
Možnost editace testu
Možnost vyhodnocení testu
Možnost zobrazení výsledků testování žáků
Možnost ukládání a stahování testů do internetového úložiště 
Možnost generování testu ve formátu .pdf pro tisk
Možnost nastavení 
hlasovací modul:
Otázka ankety, na kterou návštěvníci odpovídají
Způsob, jakým bude anketa zobrazovat výsledky hlasování
Možnost zobrazení celkového počtu hlasů
Možnost zobrazovat výsledky již při hlasování
Kdo může hlasovat 
Nastavení možnosti opakovaného hlasování a jeho intervalu
Povolení hlasování (je li odškrtnuto, anketa se uzavře a již nelze hlasovat)
Čas ukončení (znemožnění hlasování) </t>
  </si>
  <si>
    <t xml:space="preserve">e-learningový portal včetně SW modulu pro vzdálený přístup. SW modul pro internetový i LAN přístup do databáze studijních materiálů mimo jazykovou laboratoř. Licence je platná pro databázi min. 999 osob. Min. 5 let bezplatný maintanence
Databáze musí obsahovat  vzdělávací materiály ( lekce) pro výuku cizích jazyků pro základní školy a střední školy . Je požadováno min. 200 pracovních lekci ( 1 lekce odpovídá 45 minutám výuky) pro výuku jazyků (Anglický jazyk, Německý jazyk, Francouzský jazyk, Ruský jazyk)
Databáze musí obsahovat  výukové  materiály ( lekce) pro výuku vzdělávacích oblastí: Český jazyk a literatura, Matematika a její aplikace, Přírodovědné předměty, Společensko-vědní předměty
Výukové materiály  musí být kompatibilní s Microsoft Office, SMART Notebook, ActivInspire, OpenOffice, LibreOffice
Import výukových materiálů pro offline použití
Databáze pracovních listů ve formátu PDF
Databáze výukových materiálů pro práci v prostředí interaktivních zařízení
Databáze testů musí být plně kompatibilní s nabídnutou jazykovou laboratoří  je požadován přímý přístup do databáze z aplikace (softwaru) jazykové učebny
Stromová struktura obsahu knihovny lekcí, rozdělení na dílčí lekce
Testování, hodnocení, příprava cvičení
Funkce vytváření testů
On-line testování přihlášených žáků
Zpětná vazba účastníka při testování
Okamžité generování výsledků testu pro tisk
Možnost vkládání výukových materiálů, které mohou být publikovány okamžitě
Audio a audiovizuální pomůcky v běžně dostupných formátech (mp3, mp4, avi a dalších volně dostupných)
Plně kompatibilní se všemi operačními systémy (Windows, Android, iOS)
Možnost přístupu z dostupných webových prohlížečů
Licence pro přístup pedagoga
Licence pro žákovský přístup
Helpdesk, Hotline (servisní telefonická podpora), nápověda, dokumentace
Online přístup učitele a žáka prostřednictvím internetu
Možnost nastavení přístupových práv žákům tutorem
Profil uživatele s možností vložení fotografie, šifrování a ochrana hesel
Zabezpečený přístup HTTPS
Min.Česká a anglická lokalizace pracovního prostředí portálu
Distribuce studijního obsahu
LMS (Learning management system)
Praktické odkazy pro samostudium a cizí zahraniční tisk
Zaškolení pedagogických pracovníků v ceně licence
</t>
  </si>
  <si>
    <t>Chatovací modul
otevřený chat mezi všemi uživateli
monitorování chatu ze učitelského PC
historie chatu
psaná komunikace mezi studentem a učitelem v reálném čase
možnost omezit žákovský chat z učitelského PC
barevna vizualizace dle zasedacího pořádku</t>
  </si>
  <si>
    <t>Dvoustupňové školení na práci  s jazykovou laboratoří
školení pro práci s jazykovou laboratoří, dvoustuňové a akreditované MŠMT, 
pro max neomezený počet učitelů v rámci jedné organizace.</t>
  </si>
  <si>
    <t>Cena v Kč celkem bez DPH</t>
  </si>
  <si>
    <r>
      <t xml:space="preserve">PC  
Provedení vše v jednom (All-in-one)
Operační systém umožňující integraci do domény školy
Processor: min. bodová hodnota naměřená v Passmark Software 12.950 bodů (www.cpubenchmark.net)
Display min.: 23,8" Matný </t>
    </r>
    <r>
      <rPr>
        <b/>
        <sz val="8"/>
        <rFont val="Cambria"/>
        <family val="1"/>
      </rPr>
      <t>dotykový</t>
    </r>
    <r>
      <rPr>
        <sz val="8"/>
        <rFont val="Cambria"/>
        <family val="1"/>
      </rPr>
      <t xml:space="preserve"> širokoúhlý IPS displej s rozlišením Full HD (1 920 x 1 080)
Paměť min.: 8 GB
Pevný disk min.: 256 GB PCIe SSD
Optická mechanika: CD, CD-RW, DVD+/-RW DL
LAN 10/100/1000
WI-FI  podporující min.: 802.11a/b/g/n/ac
Bluetooth® min. verze 4.2
Konektory v minimálním počtu:
1x USB-C
6x USB 3.1
1x výstup pro sluchátka
1x kombinovaný konektor sluchátek/mikrofonu
1x zvukový výstup (line out)
1x RJ-45 (LAN)
1x HDMI - výstup
1x DisplayPort - výstup
Čtečka paměťových karet: (SD, SDHC, SDXC)
Klávesice: Bezdrátová klávesnice
Myš: Bezdrátová myš
Záruka min.:3 roky
Včetně instalace SW vybavení a integrace do domény školy</t>
    </r>
  </si>
  <si>
    <t xml:space="preserve">Implementace nástroje pro monitorování splňující minimálně tyto parametry:
- monitorování IP (IPv4 a IPv6) datových toků formou exportu provozních informací o přenesených datech v členění minimálně zdrojová/cílová IP adresa, zdrojový/cílový TCP/UDP port (či ICMP typ) - RFC3954 nebo ekvivalent 
– systém pro monitorování a sběr provozně-lokačních údajů minimálně na úrovni rozhraní WAN, ideálně i LAN), a to bez negativních vlivů na zátěž a propustnost zařízení s kapacitou pro uchování dat po dobu minimálně 2 měsíců 
- systém správy uživatelů (Identity Management), tj. centrální databáze identit (LDAP, AD, apod.) a její využití pro autentizaci uživatelů (žáci i učitelé) za účelem bezpečného a auditovatelného přístupu k síti, resp. síťovým službám. 
- logování přístupu uživatelů do sítě umožňující dohledání vazeb IP adresa – čas – uživatel </t>
  </si>
  <si>
    <t>Pylon AL, rám na tabuli, remeno pro dataprojektor, polička, vč. montáže a seřízení.  Kompatibilita s nabízenými tabulemi.</t>
  </si>
  <si>
    <t xml:space="preserve">Základní škola a mateřská škola Ostrava-Zábřeh, Březinova 52, příspěvková organizace         </t>
  </si>
  <si>
    <t>VYPLŇUJTE POUZE ZELENÁ POLE!!!</t>
  </si>
  <si>
    <t>CZ.06.2.67/0.0/0.0/16_066/0010879</t>
  </si>
  <si>
    <t>Účastník podavající nabídku</t>
  </si>
  <si>
    <t>obchodní jméno</t>
  </si>
  <si>
    <t>ulice sídla</t>
  </si>
  <si>
    <t>město sídla vč. PSČ</t>
  </si>
  <si>
    <t>IČ:</t>
  </si>
  <si>
    <t xml:space="preserve">SOUHRNNÝ LIST NABÍDKY </t>
  </si>
  <si>
    <t>CELKEM ZA ZAKÁZKU V CZK BEZ DPH</t>
  </si>
  <si>
    <t>DPH 21%</t>
  </si>
  <si>
    <t>CELKEM ZA ZAKÁZKU V CZK VČ. DPH</t>
  </si>
  <si>
    <t xml:space="preserve">Účastník podáním nabídky na tuto zakázku čestně prohlašuje, že jím nabízené předměty dodávky plně odpovídají min. nebo max. parametrům uvedeným zadavatelem v zadávacích podmínkách a nabídkové ceny jsou uvedeny za celé plnění předmětu veřejné zakázky se zakalkulováním všech prací, dodávek a služeb, potřebných ke zdárnému předání a užívání.    </t>
  </si>
  <si>
    <t>Dne:</t>
  </si>
  <si>
    <t>Podpis osoby oprávněné jednat jménem účastníka</t>
  </si>
  <si>
    <t>REVITALIZACE ODBORNÝCH UČEBEN ZŠ BŘEZINOVA - DODÁVKA ICT A VNITŘNÍ KONEKTIVITY</t>
  </si>
  <si>
    <t>P. č.</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</si>
  <si>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</si>
  <si>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</si>
  <si>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</si>
  <si>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</si>
  <si>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</si>
  <si>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</si>
  <si>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</si>
  <si>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</si>
  <si>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</si>
  <si>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</si>
  <si>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</si>
  <si>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</si>
  <si>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</si>
  <si>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</si>
  <si>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</si>
  <si>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</si>
  <si>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</si>
  <si>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</si>
  <si>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</si>
  <si>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</si>
  <si>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</si>
  <si>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</si>
  <si>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</si>
  <si>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</si>
  <si>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</si>
  <si>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</si>
  <si>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</si>
  <si>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</si>
  <si>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</si>
  <si>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</si>
  <si>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</si>
  <si>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</si>
  <si>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</si>
  <si>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</si>
  <si>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</si>
  <si>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</si>
  <si>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</si>
  <si>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</si>
  <si>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</si>
  <si>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</si>
  <si>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</si>
  <si>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</si>
  <si>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Zadavatel požaduje, aby účastník u každé takto označené položky rozpočtu vyplnil označení výrobce a přesného typu nabízeného zboří nebo kódu P/N (part number)</t>
  </si>
  <si>
    <t xml:space="preserve">Stojanový rozvaděč výška min. 42U,  min. šířka 600mm, min. hloubka 1000mm, perforované dveře: včetně dodání, ustavení na místo, ukostření a instalace přívodního napájení z rozvaděče NN chráněného samostatným jističem </t>
  </si>
  <si>
    <t>Přesné označení nabízeného zboží (výrobce a typ nebo P/N)</t>
  </si>
  <si>
    <t>Tabule trojkřídlá 200x120 BBLGBB vč. montáže a seřízení.</t>
  </si>
  <si>
    <t>Sluchátka s mikrofonem - kvalitní, robusní profesionální sluchátka s mikrofonem, velké naušníky pro kvalitní poslech.ovládání hlasitosti</t>
  </si>
  <si>
    <t>PC  
Provedení vše v jednom (All-in-one)
Operační systém umožňující integraci do domény školy
Processor: min. bodová hodnota naměřená v Passmark Software 12.950 bodů (www.cpubenchmark.net)
Display min.: 23,8" Antireflexní nedotykový širokoúhlý IPS displej s rozlišením Full HD (1 920 x 1 080)
Paměť min.: 8 GB
Pevný disk min.: 256 GB PCIe
Optická mechanika: CD, CD-RW, DVD+/-RW DL
LAN 10/100/1000
WI-FI  podporující min.: 802.11a/b/g/n/ac
Bluetooth® min. verze 4.2
Konektory v minimálním počtu:
1x USB-C
6x USB 3.1
1x výstup pro sluchátka
1x kombinovaný konektor sluchátek/mikrofonu
1x zvukový výstup (line out)
1x RJ-45 (LAN)
1x HDMI - výstup
1x DisplayPort - výstup
Čtečka paměťových karet: (SD, SDHC, SDXC)
Klávesice: Bezdrátová klávesnice
Myš: Bezdrátová myš
Záruka min.:3 roky
Včetně instalace SW vybavení a integrace do domény školy</t>
  </si>
  <si>
    <t xml:space="preserve">software k jazykové učebně žákovská licence
- veškeré požadované funkce musí být ovládány z jedné softwarové aplikace a tedy z jednoho uživatelského rozhraní rozhraní
požadavky na studentskou licenci
možnost zobrazení žákovské obrazovky na počítači učeitele
hlavní hovor - žák slyší učitele ve sluchátkách
možnost komunikace přes sluchátka s učitelem , či s ostatními studenty
Osobní komunikace žák - učitel ( diskretní komunikace)
možnost zapojení studenta do konverzačních skupin ( 2-8)
možnost chatování s učitelem či studenty
vyžádání pomoci učitele pomocí "přivolávacího" lačítka přímo v aplikaci
Možnost zobrazení obrazovky učitele na počítači studenta
možnost příjmaní dat od učitele (testy, obrázky,soubory atd)
možnost správy individuálních profilů studentů
poslech více zvukových zdrojů součastně, včetně jejich kombinací s výkladem učitele
ovládat hlasitost každé úlohy 
integrovaný slovník
plná kompatibilita aplikace
podpora dotykového ovladání
plná česká lokalizace produktu
</t>
  </si>
  <si>
    <t>Switch
- L3 switch s managementem
- IPv4/IPv6 statické a RIP směrování
- min. 48 x 10/100/1000 PoE portů
- min. 2 porty  10GBase-T/SFP+ combo 
- min.  2 porty SFP+
- PoE budget min: 380W, Power Over Ethernet Plus (IEEE 802.3at)
- min. switching capacity 176 Gbps
- montáž do 19“ racku
- včetně dvou optických modulů 100/1000 
Součástí dodávky je montáž do datového rozvaděče a nastavení včetně zaškolení.</t>
  </si>
  <si>
    <t xml:space="preserve">Externí diskové pole - NAS
Systém hardwarového šifrování
Systémová paměť: 2 GB
Disková kapacita 2x 6TB - pevné disky výrobcem určené pro provoz v NAS
Paměť rozšiřitelná až na 16 GB 
Min. počet šachet pevného disku: 4ks
Kompatibilní typ disku:
3.5" SATA(III) / SATA(II) HDD
2.5" SATA(III) / SATA(II) HDD
2.5" SATA(III) / SATA(II) SSD
Min. interní kapacita až 48 TB 
Disky vyměnitelné za provozu
Externí porty:
USB 3.0
eSATA
Min. 4ks RJ-45 1GbE LAN port podporou Link Aggregation / Failover
Podpora probuzení přes LAN/WAN
Možnost plánované zapnutí/vypnutí
Napájení:min. 2x 150W zdroj
Podporovaný typ RAID
RAID 0,1,5,6,10
Podpora migrace svazku RAID
Rozšíření svazku pomocí větších pevných disků
Integrace s Windows ACL (Access Control List)
Integrace do ICT prostředí školy vč. nastavení a propojení s ActiveDirectory, nastavení sdílených složek a cloudových služeb.
Montáž do RACK skříně s výsuvným pojezdem velikosti max. 1U
Konfigurace a instalace. 
Záruka min. 3 roky </t>
  </si>
  <si>
    <t>Router
2x                RJ45 WAN Ports
7x                RJ45 Internal Ports
1x                RJ45 DMZ Ports
1x                USB Ports (Client / Server) 
1x                Console (RJ45)
3                  Gbps - Firewall Throughput (1518 / 512 / 64 byte UDP packets)
3 μs             Firewall Latency (64 byte UDP packets)
4,5 Mpps   Firewall Throughput (Packets Per Second)
2 Gbps       IPsec VPN Throughput (512 byte)
150 Mbps   SSL-VPN Throughput
890 Mbps CAPWAP Throughput (1444 byte, UDP)
filtrace obsahu webu, blokace skupin webu, možnost dvoufaktorového ověřování 
včetně montáže do datového rozvaděče, instlace, konfigurace a zaškolení
Záruka min. 3 roky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</si>
</sst>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č&quot;_-;\-* #,##0.00\ &quot;Kč&quot;_-;_-* &quot;-&quot;??\ &quot;Kč&quot;_-;_-@_-"/>
    <numFmt numFmtId="43" formatCode="_-* #,##0.00_-;\-* #,##0.00_-;_-* &quot;-&quot;??_-;_-@_-"/>
    <numFmt numFmtId="164" formatCode="_-* #,##0.00\ _K_č_-;\-* #,##0.00\ _K_č_-;_-* &quot;-&quot;??\ _K_č_-;_-@_-"/>
  </numFmts>
  <fonts count="21">
    <font>
      <sz val="12"/>
      <color theme="1"/>
      <name val="Calibri"/>
      <family val="2"/>
      <scheme val="minor"/>
    </font>
    <font>
      <sz val="10"/>
      <name val="Arial"/>
      <family val="2"/>
    </font>
    <font>
      <sz val="12"/>
      <color theme="1"/>
      <name val="Cambria"/>
      <family val="1"/>
    </font>
    <font>
      <b/>
      <i/>
      <sz val="8"/>
      <color indexed="9"/>
      <name val="Cambria"/>
      <family val="1"/>
    </font>
    <font>
      <b/>
      <i/>
      <sz val="9"/>
      <color indexed="9"/>
      <name val="Cambria"/>
      <family val="1"/>
    </font>
    <font>
      <b/>
      <i/>
      <sz val="10"/>
      <color indexed="9"/>
      <name val="Cambria"/>
      <family val="1"/>
    </font>
    <font>
      <i/>
      <sz val="8"/>
      <color indexed="9"/>
      <name val="Cambria"/>
      <family val="1"/>
    </font>
    <font>
      <b/>
      <sz val="11"/>
      <color theme="0"/>
      <name val="Cambria"/>
      <family val="1"/>
    </font>
    <font>
      <sz val="8"/>
      <name val="Cambria"/>
      <family val="1"/>
    </font>
    <font>
      <b/>
      <sz val="8"/>
      <name val="Cambria"/>
      <family val="1"/>
    </font>
    <font>
      <sz val="12"/>
      <color rgb="FFFF0000"/>
      <name val="Cambria"/>
      <family val="1"/>
    </font>
    <font>
      <i/>
      <sz val="12"/>
      <name val="Cambria"/>
      <family val="1"/>
    </font>
    <font>
      <i/>
      <sz val="12"/>
      <color theme="0" tint="-0.3499799966812134"/>
      <name val="Cambria"/>
      <family val="1"/>
    </font>
    <font>
      <b/>
      <sz val="12"/>
      <color theme="1"/>
      <name val="Cambria"/>
      <family val="1"/>
    </font>
    <font>
      <sz val="12"/>
      <color rgb="FF000000"/>
      <name val="Cambria"/>
      <family val="1"/>
    </font>
    <font>
      <b/>
      <i/>
      <sz val="12"/>
      <name val="Cambria"/>
      <family val="1"/>
    </font>
    <font>
      <b/>
      <sz val="12"/>
      <name val="Cambria"/>
      <family val="1"/>
    </font>
    <font>
      <sz val="8"/>
      <name val="Calibri"/>
      <family val="2"/>
      <scheme val="minor"/>
    </font>
    <font>
      <b/>
      <sz val="12"/>
      <color indexed="8"/>
      <name val="Cambria"/>
      <family val="1"/>
    </font>
    <font>
      <b/>
      <sz val="8"/>
      <color theme="1"/>
      <name val="Cambria"/>
      <family val="1"/>
    </font>
    <font>
      <b/>
      <sz val="12"/>
      <color rgb="FFFF0000"/>
      <name val="Cambria"/>
      <family val="1"/>
    </font>
  </fonts>
  <fills count="7">
    <fill>
      <patternFill/>
    </fill>
    <fill>
      <patternFill patternType="gray125"/>
    </fill>
    <fill>
      <patternFill patternType="solid">
        <fgColor rgb="FF0070C0"/>
        <bgColor indexed="64"/>
      </patternFill>
    </fill>
    <fill>
      <patternFill patternType="solid">
        <fgColor theme="9" tint="0.7999799847602844"/>
        <bgColor indexed="64"/>
      </patternFill>
    </fill>
    <fill>
      <patternFill patternType="solid">
        <fgColor theme="0"/>
        <bgColor indexed="64"/>
      </patternFill>
    </fill>
    <fill>
      <patternFill patternType="solid">
        <fgColor theme="0" tint="-0.04997999966144562"/>
        <bgColor indexed="64"/>
      </patternFill>
    </fill>
    <fill>
      <patternFill patternType="solid">
        <fgColor theme="8" tint="-0.4999699890613556"/>
        <bgColor indexed="64"/>
      </patternFill>
    </fill>
  </fills>
  <borders count="19">
    <border>
      <left/>
      <right/>
      <top/>
      <bottom/>
      <diagonal/>
    </border>
    <border>
      <left/>
      <right style="medium"/>
      <top/>
      <bottom/>
    </border>
    <border>
      <left style="thin"/>
      <right style="thin"/>
      <top style="thin"/>
      <bottom style="thin"/>
    </border>
    <border>
      <left/>
      <right/>
      <top/>
      <bottom style="thin"/>
    </border>
    <border>
      <left style="thin"/>
      <right/>
      <top style="thin"/>
      <bottom style="thin"/>
    </border>
    <border>
      <left/>
      <right/>
      <top style="thin"/>
      <bottom style="thin"/>
    </border>
    <border>
      <left style="thin"/>
      <right/>
      <top style="thin"/>
      <bottom/>
    </border>
    <border>
      <left/>
      <right/>
      <top style="thin"/>
      <bottom/>
    </border>
    <border>
      <left style="thin"/>
      <right style="thin"/>
      <top style="thin"/>
      <bottom/>
    </border>
    <border>
      <left style="thin"/>
      <right style="thin"/>
      <top/>
      <bottom style="thin"/>
    </border>
    <border>
      <left style="thin"/>
      <right style="medium"/>
      <top style="medium"/>
      <bottom style="medium"/>
    </border>
    <border>
      <left style="medium"/>
      <right style="thin"/>
      <top style="thin"/>
      <bottom style="thin"/>
    </border>
    <border>
      <left style="medium"/>
      <right style="thin"/>
      <top style="medium"/>
      <bottom style="medium"/>
    </border>
    <border>
      <left style="thin"/>
      <right style="thin"/>
      <top style="medium"/>
      <bottom style="medium"/>
    </border>
    <border>
      <left style="medium"/>
      <right/>
      <top style="medium"/>
      <bottom/>
    </border>
    <border>
      <left style="medium"/>
      <right/>
      <top/>
      <bottom/>
    </border>
    <border>
      <left/>
      <right/>
      <top style="medium"/>
      <bottom/>
    </border>
    <border>
      <left/>
      <right style="medium"/>
      <top style="medium"/>
      <bottom/>
    </border>
    <border>
      <left/>
      <right style="thin"/>
      <top/>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0" fontId="1" fillId="0" borderId="0">
      <alignment/>
      <protection/>
    </xf>
    <xf numFmtId="44" fontId="1" fillId="0" borderId="0" applyFont="0" applyFill="0" applyBorder="0" applyAlignment="0" applyProtection="0"/>
    <xf numFmtId="0" fontId="0" fillId="0" borderId="0">
      <alignment/>
      <protection/>
    </xf>
    <xf numFmtId="164" fontId="0" fillId="0" borderId="0" applyFont="0" applyFill="0" applyBorder="0" applyAlignment="0" applyProtection="0"/>
  </cellStyleXfs>
  <cellXfs count="63">
    <xf numFmtId="0" fontId="0" fillId="0" borderId="0" xfId="0"/>
    <xf numFmtId="0" fontId="2" fillId="0" borderId="0" xfId="0" applyFont="1"/>
    <xf numFmtId="43" fontId="2" fillId="0" borderId="0" xfId="20" applyFont="1"/>
    <xf numFmtId="43" fontId="6" fillId="2" borderId="1" xfId="20" applyFont="1" applyFill="1" applyBorder="1" applyAlignment="1">
      <alignment horizontal="center" vertical="center"/>
    </xf>
    <xf numFmtId="0" fontId="8" fillId="0" borderId="2" xfId="21" applyFont="1" applyBorder="1" applyAlignment="1">
      <alignment horizontal="center" vertical="center"/>
      <protection/>
    </xf>
    <xf numFmtId="0" fontId="8" fillId="0" borderId="2" xfId="21" applyFont="1" applyBorder="1" applyAlignment="1">
      <alignment horizontal="left" vertical="center" wrapText="1"/>
      <protection/>
    </xf>
    <xf numFmtId="43" fontId="8" fillId="0" borderId="2" xfId="20" applyFont="1" applyBorder="1" applyAlignment="1">
      <alignment vertical="center"/>
    </xf>
    <xf numFmtId="43" fontId="8" fillId="0" borderId="2" xfId="20" applyFont="1" applyFill="1" applyBorder="1" applyAlignment="1">
      <alignment horizontal="left" vertical="center"/>
    </xf>
    <xf numFmtId="0" fontId="2" fillId="0" borderId="3" xfId="0" applyFont="1" applyBorder="1"/>
    <xf numFmtId="43" fontId="2" fillId="0" borderId="3" xfId="20" applyFont="1" applyBorder="1"/>
    <xf numFmtId="0" fontId="2" fillId="0" borderId="0" xfId="23" applyFont="1">
      <alignment/>
      <protection/>
    </xf>
    <xf numFmtId="0" fontId="10" fillId="0" borderId="0" xfId="23" applyFont="1">
      <alignment/>
      <protection/>
    </xf>
    <xf numFmtId="0" fontId="2" fillId="0" borderId="3" xfId="23" applyFont="1" applyBorder="1">
      <alignment/>
      <protection/>
    </xf>
    <xf numFmtId="0" fontId="11" fillId="3" borderId="0" xfId="23" applyFont="1" applyFill="1" applyProtection="1">
      <alignment/>
      <protection locked="0"/>
    </xf>
    <xf numFmtId="0" fontId="12" fillId="0" borderId="0" xfId="23" applyFont="1">
      <alignment/>
      <protection/>
    </xf>
    <xf numFmtId="0" fontId="13" fillId="0" borderId="0" xfId="23" applyFont="1">
      <alignment/>
      <protection/>
    </xf>
    <xf numFmtId="0" fontId="10" fillId="0" borderId="0" xfId="23" applyFont="1" applyAlignment="1">
      <alignment wrapText="1"/>
      <protection/>
    </xf>
    <xf numFmtId="0" fontId="14" fillId="4" borderId="4" xfId="23" applyFont="1" applyFill="1" applyBorder="1" applyAlignment="1">
      <alignment horizontal="left" vertical="center"/>
      <protection/>
    </xf>
    <xf numFmtId="0" fontId="14" fillId="4" borderId="5" xfId="23" applyFont="1" applyFill="1" applyBorder="1" applyAlignment="1">
      <alignment horizontal="left" vertical="center"/>
      <protection/>
    </xf>
    <xf numFmtId="164" fontId="14" fillId="4" borderId="2" xfId="24" applyFont="1" applyFill="1" applyBorder="1" applyAlignment="1" applyProtection="1">
      <alignment vertical="center"/>
      <protection/>
    </xf>
    <xf numFmtId="0" fontId="14" fillId="4" borderId="6" xfId="23" applyFont="1" applyFill="1" applyBorder="1" applyAlignment="1">
      <alignment horizontal="left" vertical="center"/>
      <protection/>
    </xf>
    <xf numFmtId="0" fontId="14" fillId="4" borderId="7" xfId="23" applyFont="1" applyFill="1" applyBorder="1" applyAlignment="1">
      <alignment horizontal="left" vertical="center"/>
      <protection/>
    </xf>
    <xf numFmtId="164" fontId="14" fillId="4" borderId="8" xfId="24" applyFont="1" applyFill="1" applyBorder="1" applyAlignment="1" applyProtection="1">
      <alignment vertical="center"/>
      <protection/>
    </xf>
    <xf numFmtId="164" fontId="11" fillId="5" borderId="9" xfId="24" applyFont="1" applyFill="1" applyBorder="1" applyAlignment="1">
      <alignment horizontal="right" vertical="center"/>
    </xf>
    <xf numFmtId="164" fontId="11" fillId="5" borderId="8" xfId="24" applyFont="1" applyFill="1" applyBorder="1" applyAlignment="1">
      <alignment horizontal="right" vertical="center"/>
    </xf>
    <xf numFmtId="164" fontId="15" fillId="5" borderId="10" xfId="24" applyFont="1" applyFill="1" applyBorder="1" applyAlignment="1">
      <alignment horizontal="right" vertical="center"/>
    </xf>
    <xf numFmtId="0" fontId="2" fillId="0" borderId="0" xfId="23" applyFont="1" applyAlignment="1">
      <alignment wrapText="1"/>
      <protection/>
    </xf>
    <xf numFmtId="14" fontId="2" fillId="3" borderId="0" xfId="23" applyNumberFormat="1" applyFont="1" applyFill="1" applyProtection="1">
      <alignment/>
      <protection locked="0"/>
    </xf>
    <xf numFmtId="0" fontId="2" fillId="0" borderId="0" xfId="23" applyFont="1" applyAlignment="1">
      <alignment horizontal="center"/>
      <protection/>
    </xf>
    <xf numFmtId="43" fontId="3" fillId="2" borderId="0" xfId="20" applyFont="1" applyFill="1" applyBorder="1" applyAlignment="1">
      <alignment horizontal="center" vertical="center"/>
    </xf>
    <xf numFmtId="0" fontId="13" fillId="0" borderId="3" xfId="0" applyFont="1" applyBorder="1"/>
    <xf numFmtId="0" fontId="18" fillId="0" borderId="3" xfId="0" applyFont="1" applyBorder="1"/>
    <xf numFmtId="0" fontId="8" fillId="3" borderId="2" xfId="21" applyFont="1" applyFill="1" applyBorder="1" applyAlignment="1" applyProtection="1">
      <alignment horizontal="left" vertical="center" wrapText="1"/>
      <protection locked="0"/>
    </xf>
    <xf numFmtId="43" fontId="8" fillId="3" borderId="2" xfId="20" applyFont="1" applyFill="1" applyBorder="1" applyAlignment="1" applyProtection="1">
      <alignment vertical="center"/>
      <protection locked="0"/>
    </xf>
    <xf numFmtId="0" fontId="19" fillId="0" borderId="0" xfId="0" applyFont="1" applyAlignment="1">
      <alignment horizontal="center" vertical="center"/>
    </xf>
    <xf numFmtId="0" fontId="19" fillId="0" borderId="2" xfId="0" applyFont="1" applyBorder="1" applyAlignment="1">
      <alignment horizontal="center" vertical="center"/>
    </xf>
    <xf numFmtId="0" fontId="20" fillId="0" borderId="0" xfId="23" applyFont="1">
      <alignment/>
      <protection/>
    </xf>
    <xf numFmtId="0" fontId="8" fillId="0" borderId="2" xfId="21" applyFont="1" applyFill="1" applyBorder="1" applyAlignment="1" applyProtection="1">
      <alignment horizontal="left" vertical="center" wrapText="1"/>
      <protection/>
    </xf>
    <xf numFmtId="0" fontId="17" fillId="0" borderId="2" xfId="21" applyFont="1" applyBorder="1" applyAlignment="1">
      <alignment horizontal="left" vertical="center" wrapText="1"/>
      <protection/>
    </xf>
    <xf numFmtId="0" fontId="17" fillId="0" borderId="11" xfId="21" applyFont="1" applyBorder="1" applyAlignment="1">
      <alignment horizontal="left" vertical="center" wrapText="1"/>
      <protection/>
    </xf>
    <xf numFmtId="0" fontId="2" fillId="3" borderId="0" xfId="23" applyFont="1" applyFill="1" applyAlignment="1" applyProtection="1">
      <alignment horizontal="center"/>
      <protection locked="0"/>
    </xf>
    <xf numFmtId="0" fontId="2" fillId="3" borderId="3" xfId="23" applyFont="1" applyFill="1" applyBorder="1" applyAlignment="1" applyProtection="1">
      <alignment horizontal="center"/>
      <protection locked="0"/>
    </xf>
    <xf numFmtId="0" fontId="10" fillId="0" borderId="0" xfId="23" applyFont="1" applyAlignment="1">
      <alignment horizontal="center" vertical="center" wrapText="1"/>
      <protection/>
    </xf>
    <xf numFmtId="0" fontId="11" fillId="5" borderId="9" xfId="23" applyFont="1" applyFill="1" applyBorder="1" applyAlignment="1">
      <alignment horizontal="left"/>
      <protection/>
    </xf>
    <xf numFmtId="0" fontId="11" fillId="5" borderId="8" xfId="23" applyFont="1" applyFill="1" applyBorder="1" applyAlignment="1">
      <alignment horizontal="left"/>
      <protection/>
    </xf>
    <xf numFmtId="0" fontId="15" fillId="5" borderId="12" xfId="23" applyFont="1" applyFill="1" applyBorder="1" applyAlignment="1">
      <alignment horizontal="left"/>
      <protection/>
    </xf>
    <xf numFmtId="0" fontId="15" fillId="5" borderId="13" xfId="23" applyFont="1" applyFill="1" applyBorder="1" applyAlignment="1">
      <alignment horizontal="left"/>
      <protection/>
    </xf>
    <xf numFmtId="0" fontId="16" fillId="0" borderId="0" xfId="23" applyFont="1" applyAlignment="1">
      <alignment horizontal="justify" vertical="center" wrapText="1"/>
      <protection/>
    </xf>
    <xf numFmtId="0" fontId="6" fillId="2" borderId="14" xfId="21" applyFont="1" applyFill="1" applyBorder="1" applyAlignment="1">
      <alignment horizontal="center" vertical="center"/>
      <protection/>
    </xf>
    <xf numFmtId="0" fontId="6" fillId="2" borderId="15" xfId="21" applyFont="1" applyFill="1" applyBorder="1" applyAlignment="1">
      <alignment horizontal="center" vertical="center"/>
      <protection/>
    </xf>
    <xf numFmtId="0" fontId="2" fillId="0" borderId="0" xfId="0" applyFont="1" applyAlignment="1">
      <alignment horizontal="center"/>
    </xf>
    <xf numFmtId="0" fontId="2" fillId="0" borderId="1" xfId="0" applyFont="1" applyBorder="1" applyAlignment="1">
      <alignment horizontal="center"/>
    </xf>
    <xf numFmtId="0" fontId="7" fillId="6" borderId="0" xfId="21" applyFont="1" applyFill="1" applyBorder="1" applyAlignment="1">
      <alignment horizontal="center" vertical="center"/>
      <protection/>
    </xf>
    <xf numFmtId="0" fontId="7" fillId="6" borderId="1" xfId="21" applyFont="1" applyFill="1" applyBorder="1" applyAlignment="1">
      <alignment horizontal="center" vertical="center"/>
      <protection/>
    </xf>
    <xf numFmtId="0" fontId="4" fillId="2" borderId="16" xfId="21" applyFont="1" applyFill="1" applyBorder="1" applyAlignment="1">
      <alignment horizontal="center" vertical="center" wrapText="1"/>
      <protection/>
    </xf>
    <xf numFmtId="0" fontId="4" fillId="2" borderId="3" xfId="21" applyFont="1" applyFill="1" applyBorder="1" applyAlignment="1">
      <alignment horizontal="center" vertical="center" wrapText="1"/>
      <protection/>
    </xf>
    <xf numFmtId="0" fontId="3" fillId="2" borderId="16" xfId="21" applyFont="1" applyFill="1" applyBorder="1" applyAlignment="1">
      <alignment horizontal="center" vertical="center"/>
      <protection/>
    </xf>
    <xf numFmtId="0" fontId="3" fillId="2" borderId="0" xfId="21" applyFont="1" applyFill="1" applyBorder="1" applyAlignment="1">
      <alignment horizontal="center" vertical="center"/>
      <protection/>
    </xf>
    <xf numFmtId="0" fontId="3" fillId="2" borderId="0" xfId="21" applyFont="1" applyFill="1" applyAlignment="1">
      <alignment horizontal="center" vertical="center"/>
      <protection/>
    </xf>
    <xf numFmtId="0" fontId="4" fillId="2" borderId="0" xfId="21" applyFont="1" applyFill="1" applyAlignment="1">
      <alignment horizontal="center" vertical="center" wrapText="1"/>
      <protection/>
    </xf>
    <xf numFmtId="43" fontId="5" fillId="2" borderId="16" xfId="20" applyFont="1" applyFill="1" applyBorder="1" applyAlignment="1">
      <alignment horizontal="center" vertical="center"/>
    </xf>
    <xf numFmtId="43" fontId="5" fillId="2" borderId="17" xfId="20" applyFont="1" applyFill="1" applyBorder="1" applyAlignment="1">
      <alignment horizontal="center" vertical="center"/>
    </xf>
    <xf numFmtId="0" fontId="7" fillId="6" borderId="18" xfId="21" applyFont="1" applyFill="1" applyBorder="1" applyAlignment="1">
      <alignment horizontal="center" vertical="center"/>
      <protection/>
    </xf>
  </cellXfs>
  <cellStyles count="11">
    <cellStyle name="Normal" xfId="0"/>
    <cellStyle name="Percent" xfId="15"/>
    <cellStyle name="Currency" xfId="16"/>
    <cellStyle name="Currency [0]" xfId="17"/>
    <cellStyle name="Comma" xfId="18"/>
    <cellStyle name="Comma [0]" xfId="19"/>
    <cellStyle name="Čárka" xfId="20"/>
    <cellStyle name="Normální 2" xfId="21"/>
    <cellStyle name="Měna 2" xfId="22"/>
    <cellStyle name="Normální 3" xfId="23"/>
    <cellStyle name="Čárka 2"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9BF5A-4C14-6947-9FBF-C3C7B6DAE94C}">
  <sheetPr>
    <pageSetUpPr fitToPage="1"/>
  </sheetPr>
  <dimension ref="A1:I30"/>
  <sheetViews>
    <sheetView tabSelected="1" workbookViewId="0" topLeftCell="A1">
      <selection activeCell="B6" sqref="B6"/>
    </sheetView>
  </sheetViews>
  <sheetFormatPr defaultColWidth="10.875" defaultRowHeight="15.75"/>
  <cols>
    <col min="1" max="1" width="5.125" style="10" customWidth="1"/>
    <col min="2" max="2" width="68.50390625" style="10" customWidth="1"/>
    <col min="3" max="3" width="32.625" style="10" customWidth="1"/>
    <col min="4" max="16384" width="10.875" style="10" customWidth="1"/>
  </cols>
  <sheetData>
    <row r="1" ht="15.75">
      <c r="B1" s="10" t="s">
        <v>46</v>
      </c>
    </row>
    <row r="2" spans="2:4" ht="15.75">
      <c r="B2" s="10" t="s">
        <v>61</v>
      </c>
      <c r="D2" s="36" t="s">
        <v>47</v>
      </c>
    </row>
    <row r="3" spans="2:9" ht="15.75">
      <c r="B3" s="12" t="s">
        <v>48</v>
      </c>
      <c r="C3" s="12"/>
      <c r="D3" s="42" t="s">
        <v>105</v>
      </c>
      <c r="E3" s="42"/>
      <c r="F3" s="42"/>
      <c r="G3" s="42"/>
      <c r="H3" s="42"/>
      <c r="I3" s="42"/>
    </row>
    <row r="4" spans="4:9" ht="15.75">
      <c r="D4" s="42"/>
      <c r="E4" s="42"/>
      <c r="F4" s="42"/>
      <c r="G4" s="42"/>
      <c r="H4" s="42"/>
      <c r="I4" s="42"/>
    </row>
    <row r="5" spans="2:9" ht="15.75">
      <c r="B5" s="12" t="s">
        <v>49</v>
      </c>
      <c r="D5" s="42"/>
      <c r="E5" s="42"/>
      <c r="F5" s="42"/>
      <c r="G5" s="42"/>
      <c r="H5" s="42"/>
      <c r="I5" s="42"/>
    </row>
    <row r="6" spans="2:9" ht="15.75">
      <c r="B6" s="13" t="s">
        <v>50</v>
      </c>
      <c r="D6" s="42"/>
      <c r="E6" s="42"/>
      <c r="F6" s="42"/>
      <c r="G6" s="42"/>
      <c r="H6" s="42"/>
      <c r="I6" s="42"/>
    </row>
    <row r="7" spans="2:9" ht="15.75">
      <c r="B7" s="13" t="s">
        <v>51</v>
      </c>
      <c r="D7" s="42"/>
      <c r="E7" s="42"/>
      <c r="F7" s="42"/>
      <c r="G7" s="42"/>
      <c r="H7" s="42"/>
      <c r="I7" s="42"/>
    </row>
    <row r="8" ht="15.75">
      <c r="B8" s="13" t="s">
        <v>52</v>
      </c>
    </row>
    <row r="9" ht="15.75">
      <c r="B9" s="13" t="s">
        <v>53</v>
      </c>
    </row>
    <row r="10" ht="15.75">
      <c r="B10" s="14"/>
    </row>
    <row r="11" ht="15.75">
      <c r="B11" s="14"/>
    </row>
    <row r="13" ht="15.75">
      <c r="B13" s="15" t="s">
        <v>54</v>
      </c>
    </row>
    <row r="14" s="11" customFormat="1" ht="15.75">
      <c r="B14" s="16"/>
    </row>
    <row r="15" spans="1:3" ht="15.75">
      <c r="A15" s="17" t="s">
        <v>6</v>
      </c>
      <c r="B15" s="18"/>
      <c r="C15" s="19">
        <f>Konektivita!G2</f>
        <v>0</v>
      </c>
    </row>
    <row r="16" spans="1:3" ht="15.75">
      <c r="A16" s="20" t="s">
        <v>24</v>
      </c>
      <c r="B16" s="21"/>
      <c r="C16" s="22">
        <f>'IaM technika'!G2</f>
        <v>0</v>
      </c>
    </row>
    <row r="17" spans="1:3" ht="15.75">
      <c r="A17" s="20" t="s">
        <v>32</v>
      </c>
      <c r="B17" s="21"/>
      <c r="C17" s="22">
        <f>'Výpočetní technika'!G2</f>
        <v>0</v>
      </c>
    </row>
    <row r="18" spans="1:3" ht="15.75">
      <c r="A18" s="17" t="s">
        <v>36</v>
      </c>
      <c r="B18" s="18"/>
      <c r="C18" s="19">
        <f>'Jazyková laboratoř'!G2</f>
        <v>0</v>
      </c>
    </row>
    <row r="19" spans="1:3" ht="15.75">
      <c r="A19" s="43" t="s">
        <v>55</v>
      </c>
      <c r="B19" s="43"/>
      <c r="C19" s="23">
        <f>SUM(C15:C18)</f>
        <v>0</v>
      </c>
    </row>
    <row r="20" spans="1:3" ht="17" thickBot="1">
      <c r="A20" s="44" t="s">
        <v>56</v>
      </c>
      <c r="B20" s="44"/>
      <c r="C20" s="24">
        <f>C19*0.21</f>
        <v>0</v>
      </c>
    </row>
    <row r="21" spans="1:3" s="15" customFormat="1" ht="17" thickBot="1">
      <c r="A21" s="45" t="s">
        <v>57</v>
      </c>
      <c r="B21" s="46"/>
      <c r="C21" s="25">
        <f>SUM(C19:C20)</f>
        <v>0</v>
      </c>
    </row>
    <row r="22" spans="1:3" ht="97" customHeight="1">
      <c r="A22" s="47" t="s">
        <v>58</v>
      </c>
      <c r="B22" s="47"/>
      <c r="C22" s="47"/>
    </row>
    <row r="23" spans="1:2" ht="17">
      <c r="A23" s="26" t="s">
        <v>59</v>
      </c>
      <c r="B23" s="27"/>
    </row>
    <row r="24" ht="15.75">
      <c r="A24" s="26"/>
    </row>
    <row r="25" ht="15.75">
      <c r="A25" s="26"/>
    </row>
    <row r="26" spans="1:2" ht="15.75">
      <c r="A26" s="26"/>
      <c r="B26" s="40"/>
    </row>
    <row r="27" spans="1:2" ht="15.75">
      <c r="A27" s="26"/>
      <c r="B27" s="40"/>
    </row>
    <row r="28" ht="15.75">
      <c r="B28" s="40"/>
    </row>
    <row r="29" ht="15.75">
      <c r="B29" s="41"/>
    </row>
    <row r="30" ht="15.75">
      <c r="B30" s="28" t="s">
        <v>60</v>
      </c>
    </row>
  </sheetData>
  <sheetProtection algorithmName="SHA-512" hashValue="NGMiFxpLMg/mI9qMaGSl8GoyDe76to1MStaQ0wCtu+f0eaYRFVyXFByJiSUNpQCJPhBfUlucViSVc1dVzPcerg==" saltValue="iIrYmrKmRif5H0nSut1i0g==" spinCount="100000" sheet="1" formatCells="0" formatColumns="0" formatRows="0" selectLockedCells="1"/>
  <mergeCells count="6">
    <mergeCell ref="B26:B29"/>
    <mergeCell ref="D3:I7"/>
    <mergeCell ref="A19:B19"/>
    <mergeCell ref="A20:B20"/>
    <mergeCell ref="A21:B21"/>
    <mergeCell ref="A22:C22"/>
  </mergeCells>
  <printOptions/>
  <pageMargins left="0.7" right="0.7" top="0.75" bottom="0.75" header="0.3" footer="0.3"/>
  <pageSetup fitToHeight="1" fitToWidth="1" horizontalDpi="600" verticalDpi="600" orientation="landscape" paperSize="9" scale="8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06124B-0AA1-8A49-AB40-C25839FFEAA1}">
  <dimension ref="A2:G28"/>
  <sheetViews>
    <sheetView zoomScale="125" zoomScaleNormal="125" workbookViewId="0" topLeftCell="A1">
      <selection activeCell="F8" sqref="F8"/>
    </sheetView>
  </sheetViews>
  <sheetFormatPr defaultColWidth="11.00390625" defaultRowHeight="15.75"/>
  <cols>
    <col min="1" max="1" width="6.125" style="34" customWidth="1"/>
    <col min="2" max="2" width="4.125" style="1" bestFit="1" customWidth="1"/>
    <col min="3" max="3" width="6.125" style="1" bestFit="1" customWidth="1"/>
    <col min="4" max="4" width="87.625" style="1" bestFit="1" customWidth="1"/>
    <col min="5" max="5" width="71.00390625" style="1" customWidth="1"/>
    <col min="6" max="6" width="9.125" style="2" bestFit="1" customWidth="1"/>
    <col min="7" max="7" width="15.625" style="2" customWidth="1"/>
    <col min="8" max="16384" width="10.875" style="1" customWidth="1"/>
  </cols>
  <sheetData>
    <row r="2" spans="4:7" ht="15.75">
      <c r="D2" s="30" t="s">
        <v>42</v>
      </c>
      <c r="E2" s="8"/>
      <c r="F2" s="9"/>
      <c r="G2" s="9">
        <f>SUM(G8:G28)</f>
        <v>0</v>
      </c>
    </row>
    <row r="3" ht="17" thickBot="1"/>
    <row r="4" spans="1:7" ht="15.75">
      <c r="A4" s="48" t="s">
        <v>62</v>
      </c>
      <c r="B4" s="56" t="s">
        <v>0</v>
      </c>
      <c r="C4" s="56" t="s">
        <v>1</v>
      </c>
      <c r="D4" s="54" t="s">
        <v>2</v>
      </c>
      <c r="E4" s="54" t="s">
        <v>107</v>
      </c>
      <c r="F4" s="60" t="s">
        <v>3</v>
      </c>
      <c r="G4" s="61"/>
    </row>
    <row r="5" spans="1:7" ht="15.75">
      <c r="A5" s="49"/>
      <c r="B5" s="57"/>
      <c r="C5" s="58"/>
      <c r="D5" s="59"/>
      <c r="E5" s="55"/>
      <c r="F5" s="29" t="s">
        <v>4</v>
      </c>
      <c r="G5" s="3" t="s">
        <v>5</v>
      </c>
    </row>
    <row r="6" spans="1:7" ht="15.75">
      <c r="A6" s="50"/>
      <c r="B6" s="50"/>
      <c r="C6" s="50"/>
      <c r="D6" s="50"/>
      <c r="E6" s="50"/>
      <c r="F6" s="50"/>
      <c r="G6" s="51"/>
    </row>
    <row r="7" spans="1:7" ht="15.75">
      <c r="A7" s="52" t="s">
        <v>6</v>
      </c>
      <c r="B7" s="52"/>
      <c r="C7" s="52"/>
      <c r="D7" s="52"/>
      <c r="E7" s="52"/>
      <c r="F7" s="52"/>
      <c r="G7" s="53"/>
    </row>
    <row r="8" spans="1:7" ht="24">
      <c r="A8" s="35" t="s">
        <v>63</v>
      </c>
      <c r="B8" s="4">
        <v>2</v>
      </c>
      <c r="C8" s="4" t="s">
        <v>7</v>
      </c>
      <c r="D8" s="5" t="s">
        <v>106</v>
      </c>
      <c r="E8" s="37"/>
      <c r="F8" s="33">
        <v>0</v>
      </c>
      <c r="G8" s="7">
        <f>B8*F8</f>
        <v>0</v>
      </c>
    </row>
    <row r="9" spans="1:7" ht="24">
      <c r="A9" s="35" t="s">
        <v>64</v>
      </c>
      <c r="B9" s="4">
        <v>1</v>
      </c>
      <c r="C9" s="4" t="s">
        <v>7</v>
      </c>
      <c r="D9" s="5" t="s">
        <v>8</v>
      </c>
      <c r="E9" s="37"/>
      <c r="F9" s="33">
        <v>0</v>
      </c>
      <c r="G9" s="7">
        <f aca="true" t="shared" si="0" ref="G9:G28">B9*F9</f>
        <v>0</v>
      </c>
    </row>
    <row r="10" spans="1:7" ht="15.75">
      <c r="A10" s="35" t="s">
        <v>65</v>
      </c>
      <c r="B10" s="4">
        <v>10</v>
      </c>
      <c r="C10" s="4" t="s">
        <v>7</v>
      </c>
      <c r="D10" s="5" t="s">
        <v>9</v>
      </c>
      <c r="E10" s="37"/>
      <c r="F10" s="33">
        <v>0</v>
      </c>
      <c r="G10" s="7">
        <f t="shared" si="0"/>
        <v>0</v>
      </c>
    </row>
    <row r="11" spans="1:7" ht="15.75">
      <c r="A11" s="35" t="s">
        <v>66</v>
      </c>
      <c r="B11" s="4">
        <v>15</v>
      </c>
      <c r="C11" s="4" t="s">
        <v>7</v>
      </c>
      <c r="D11" s="5" t="s">
        <v>10</v>
      </c>
      <c r="E11" s="37"/>
      <c r="F11" s="33">
        <v>0</v>
      </c>
      <c r="G11" s="7">
        <f t="shared" si="0"/>
        <v>0</v>
      </c>
    </row>
    <row r="12" spans="1:7" ht="15.75">
      <c r="A12" s="35" t="s">
        <v>67</v>
      </c>
      <c r="B12" s="4">
        <v>2</v>
      </c>
      <c r="C12" s="4" t="s">
        <v>7</v>
      </c>
      <c r="D12" s="5" t="s">
        <v>11</v>
      </c>
      <c r="E12" s="37"/>
      <c r="F12" s="33">
        <v>0</v>
      </c>
      <c r="G12" s="7">
        <f t="shared" si="0"/>
        <v>0</v>
      </c>
    </row>
    <row r="13" spans="1:7" ht="15.75">
      <c r="A13" s="35" t="s">
        <v>68</v>
      </c>
      <c r="B13" s="4">
        <v>4</v>
      </c>
      <c r="C13" s="4" t="s">
        <v>7</v>
      </c>
      <c r="D13" s="5" t="s">
        <v>12</v>
      </c>
      <c r="E13" s="37"/>
      <c r="F13" s="33">
        <v>0</v>
      </c>
      <c r="G13" s="7">
        <f t="shared" si="0"/>
        <v>0</v>
      </c>
    </row>
    <row r="14" spans="1:7" ht="24">
      <c r="A14" s="35" t="s">
        <v>69</v>
      </c>
      <c r="B14" s="4">
        <v>3</v>
      </c>
      <c r="C14" s="4" t="s">
        <v>7</v>
      </c>
      <c r="D14" s="5" t="s">
        <v>13</v>
      </c>
      <c r="E14" s="37"/>
      <c r="F14" s="33">
        <v>0</v>
      </c>
      <c r="G14" s="7">
        <f t="shared" si="0"/>
        <v>0</v>
      </c>
    </row>
    <row r="15" spans="1:7" ht="84">
      <c r="A15" s="35" t="s">
        <v>70</v>
      </c>
      <c r="B15" s="4">
        <v>122</v>
      </c>
      <c r="C15" s="4" t="s">
        <v>7</v>
      </c>
      <c r="D15" s="5" t="s">
        <v>14</v>
      </c>
      <c r="E15" s="37"/>
      <c r="F15" s="33">
        <v>0</v>
      </c>
      <c r="G15" s="7">
        <f t="shared" si="0"/>
        <v>0</v>
      </c>
    </row>
    <row r="16" spans="1:7" ht="24">
      <c r="A16" s="35" t="s">
        <v>71</v>
      </c>
      <c r="B16" s="4">
        <v>34</v>
      </c>
      <c r="C16" s="4" t="s">
        <v>7</v>
      </c>
      <c r="D16" s="5" t="s">
        <v>15</v>
      </c>
      <c r="E16" s="37"/>
      <c r="F16" s="33">
        <v>0</v>
      </c>
      <c r="G16" s="7">
        <f t="shared" si="0"/>
        <v>0</v>
      </c>
    </row>
    <row r="17" spans="1:7" ht="24">
      <c r="A17" s="35" t="s">
        <v>72</v>
      </c>
      <c r="B17" s="4">
        <v>1</v>
      </c>
      <c r="C17" s="4" t="s">
        <v>7</v>
      </c>
      <c r="D17" s="5" t="s">
        <v>16</v>
      </c>
      <c r="E17" s="37"/>
      <c r="F17" s="33">
        <v>0</v>
      </c>
      <c r="G17" s="7">
        <f t="shared" si="0"/>
        <v>0</v>
      </c>
    </row>
    <row r="18" spans="1:7" ht="15.75">
      <c r="A18" s="35" t="s">
        <v>73</v>
      </c>
      <c r="B18" s="4">
        <v>3</v>
      </c>
      <c r="C18" s="4" t="s">
        <v>7</v>
      </c>
      <c r="D18" s="5" t="s">
        <v>17</v>
      </c>
      <c r="E18" s="37"/>
      <c r="F18" s="33">
        <v>0</v>
      </c>
      <c r="G18" s="7">
        <f t="shared" si="0"/>
        <v>0</v>
      </c>
    </row>
    <row r="19" spans="1:7" ht="48">
      <c r="A19" s="35" t="s">
        <v>74</v>
      </c>
      <c r="B19" s="4">
        <v>12</v>
      </c>
      <c r="C19" s="4" t="s">
        <v>7</v>
      </c>
      <c r="D19" s="5" t="s">
        <v>18</v>
      </c>
      <c r="E19" s="32"/>
      <c r="F19" s="33">
        <v>0</v>
      </c>
      <c r="G19" s="7">
        <f t="shared" si="0"/>
        <v>0</v>
      </c>
    </row>
    <row r="20" spans="1:7" ht="132">
      <c r="A20" s="35" t="s">
        <v>75</v>
      </c>
      <c r="B20" s="4">
        <v>4</v>
      </c>
      <c r="C20" s="4" t="s">
        <v>7</v>
      </c>
      <c r="D20" s="5" t="s">
        <v>112</v>
      </c>
      <c r="E20" s="32"/>
      <c r="F20" s="33">
        <v>0</v>
      </c>
      <c r="G20" s="7">
        <f t="shared" si="0"/>
        <v>0</v>
      </c>
    </row>
    <row r="21" spans="1:7" ht="306">
      <c r="A21" s="35" t="s">
        <v>76</v>
      </c>
      <c r="B21" s="4">
        <v>1</v>
      </c>
      <c r="C21" s="4" t="s">
        <v>7</v>
      </c>
      <c r="D21" s="5" t="s">
        <v>19</v>
      </c>
      <c r="E21" s="32"/>
      <c r="F21" s="33">
        <v>0</v>
      </c>
      <c r="G21" s="7">
        <f t="shared" si="0"/>
        <v>0</v>
      </c>
    </row>
    <row r="22" spans="1:7" ht="328">
      <c r="A22" s="35" t="s">
        <v>77</v>
      </c>
      <c r="B22" s="4">
        <v>1</v>
      </c>
      <c r="C22" s="4" t="s">
        <v>7</v>
      </c>
      <c r="D22" s="5" t="s">
        <v>113</v>
      </c>
      <c r="E22" s="32"/>
      <c r="F22" s="33">
        <v>0</v>
      </c>
      <c r="G22" s="7">
        <f t="shared" si="0"/>
        <v>0</v>
      </c>
    </row>
    <row r="23" spans="1:7" ht="24">
      <c r="A23" s="35" t="s">
        <v>78</v>
      </c>
      <c r="B23" s="4">
        <v>1</v>
      </c>
      <c r="C23" s="4" t="s">
        <v>7</v>
      </c>
      <c r="D23" s="5" t="s">
        <v>20</v>
      </c>
      <c r="E23" s="32"/>
      <c r="F23" s="33">
        <v>0</v>
      </c>
      <c r="G23" s="7">
        <f t="shared" si="0"/>
        <v>0</v>
      </c>
    </row>
    <row r="24" spans="1:7" ht="72">
      <c r="A24" s="35" t="s">
        <v>79</v>
      </c>
      <c r="B24" s="4">
        <v>1</v>
      </c>
      <c r="C24" s="4" t="s">
        <v>7</v>
      </c>
      <c r="D24" s="5" t="s">
        <v>21</v>
      </c>
      <c r="E24" s="32"/>
      <c r="F24" s="33">
        <v>0</v>
      </c>
      <c r="G24" s="7">
        <f t="shared" si="0"/>
        <v>0</v>
      </c>
    </row>
    <row r="25" spans="1:7" ht="24">
      <c r="A25" s="35" t="s">
        <v>80</v>
      </c>
      <c r="B25" s="4">
        <v>2</v>
      </c>
      <c r="C25" s="4" t="s">
        <v>7</v>
      </c>
      <c r="D25" s="5" t="s">
        <v>22</v>
      </c>
      <c r="E25" s="32"/>
      <c r="F25" s="33">
        <v>0</v>
      </c>
      <c r="G25" s="7">
        <f t="shared" si="0"/>
        <v>0</v>
      </c>
    </row>
    <row r="26" spans="1:7" ht="15.75">
      <c r="A26" s="35" t="s">
        <v>81</v>
      </c>
      <c r="B26" s="4">
        <v>56</v>
      </c>
      <c r="C26" s="4" t="s">
        <v>7</v>
      </c>
      <c r="D26" s="5" t="s">
        <v>23</v>
      </c>
      <c r="E26" s="32"/>
      <c r="F26" s="33">
        <v>0</v>
      </c>
      <c r="G26" s="7">
        <f t="shared" si="0"/>
        <v>0</v>
      </c>
    </row>
    <row r="27" spans="1:7" ht="169" customHeight="1">
      <c r="A27" s="35" t="s">
        <v>82</v>
      </c>
      <c r="B27" s="4">
        <v>1</v>
      </c>
      <c r="C27" s="4" t="s">
        <v>7</v>
      </c>
      <c r="D27" s="5" t="s">
        <v>114</v>
      </c>
      <c r="E27" s="32"/>
      <c r="F27" s="33">
        <v>0</v>
      </c>
      <c r="G27" s="7">
        <f t="shared" si="0"/>
        <v>0</v>
      </c>
    </row>
    <row r="28" spans="1:7" ht="96">
      <c r="A28" s="35" t="s">
        <v>83</v>
      </c>
      <c r="B28" s="4">
        <v>1</v>
      </c>
      <c r="C28" s="4" t="s">
        <v>7</v>
      </c>
      <c r="D28" s="5" t="s">
        <v>44</v>
      </c>
      <c r="E28" s="37"/>
      <c r="F28" s="33">
        <v>0</v>
      </c>
      <c r="G28" s="7">
        <f t="shared" si="0"/>
        <v>0</v>
      </c>
    </row>
  </sheetData>
  <sheetProtection algorithmName="SHA-512" hashValue="l7PuFDT+r9KOUJ17+Kg0Y5wK4MnHG+d4gWeQmunpVHsd0Qzeg0+zvHB8nhlo+23aupIJ3owT94CVhhF/7Fas4g==" saltValue="u3xArGTTUUGNZzO5669ZFg==" spinCount="100000" sheet="1" objects="1" scenarios="1" formatCells="0" formatColumns="0" formatRows="0" selectLockedCells="1"/>
  <mergeCells count="8">
    <mergeCell ref="A4:A5"/>
    <mergeCell ref="A6:G6"/>
    <mergeCell ref="A7:G7"/>
    <mergeCell ref="E4:E5"/>
    <mergeCell ref="B4:B5"/>
    <mergeCell ref="C4:C5"/>
    <mergeCell ref="D4:D5"/>
    <mergeCell ref="F4:G4"/>
  </mergeCells>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FFC082-9F01-9A46-9AB3-556A14D9A79F}">
  <dimension ref="A2:G16"/>
  <sheetViews>
    <sheetView workbookViewId="0" topLeftCell="A1">
      <selection activeCell="E8" sqref="E8"/>
    </sheetView>
  </sheetViews>
  <sheetFormatPr defaultColWidth="11.00390625" defaultRowHeight="15.75"/>
  <cols>
    <col min="1" max="1" width="6.125" style="34" customWidth="1"/>
    <col min="2" max="2" width="4.125" style="1" bestFit="1" customWidth="1"/>
    <col min="3" max="3" width="6.125" style="1" bestFit="1" customWidth="1"/>
    <col min="4" max="4" width="87.125" style="1" bestFit="1" customWidth="1"/>
    <col min="5" max="5" width="71.00390625" style="1" customWidth="1"/>
    <col min="6" max="6" width="9.125" style="2" bestFit="1" customWidth="1"/>
    <col min="7" max="7" width="15.625" style="2" customWidth="1"/>
    <col min="8" max="16384" width="10.875" style="1" customWidth="1"/>
  </cols>
  <sheetData>
    <row r="2" spans="4:7" ht="15.75">
      <c r="D2" s="31" t="s">
        <v>42</v>
      </c>
      <c r="E2" s="8"/>
      <c r="F2" s="9"/>
      <c r="G2" s="9">
        <f>SUM(G8:G16)</f>
        <v>0</v>
      </c>
    </row>
    <row r="3" ht="17" thickBot="1"/>
    <row r="4" spans="1:7" ht="15.75">
      <c r="A4" s="48"/>
      <c r="B4" s="56" t="s">
        <v>0</v>
      </c>
      <c r="C4" s="56" t="s">
        <v>1</v>
      </c>
      <c r="D4" s="54" t="s">
        <v>2</v>
      </c>
      <c r="E4" s="54" t="s">
        <v>107</v>
      </c>
      <c r="F4" s="60" t="s">
        <v>3</v>
      </c>
      <c r="G4" s="61"/>
    </row>
    <row r="5" spans="1:7" ht="15.75">
      <c r="A5" s="49"/>
      <c r="B5" s="57"/>
      <c r="C5" s="58"/>
      <c r="D5" s="59"/>
      <c r="E5" s="55"/>
      <c r="F5" s="29" t="s">
        <v>4</v>
      </c>
      <c r="G5" s="3" t="s">
        <v>5</v>
      </c>
    </row>
    <row r="6" spans="1:7" ht="15.75">
      <c r="A6" s="50"/>
      <c r="B6" s="50"/>
      <c r="C6" s="50"/>
      <c r="D6" s="50"/>
      <c r="E6" s="50"/>
      <c r="F6" s="50"/>
      <c r="G6" s="51"/>
    </row>
    <row r="7" spans="1:7" ht="15.75">
      <c r="A7" s="52" t="s">
        <v>24</v>
      </c>
      <c r="B7" s="52"/>
      <c r="C7" s="52"/>
      <c r="D7" s="52"/>
      <c r="E7" s="52"/>
      <c r="F7" s="52"/>
      <c r="G7" s="62"/>
    </row>
    <row r="8" spans="1:7" ht="132">
      <c r="A8" s="35" t="s">
        <v>84</v>
      </c>
      <c r="B8" s="4">
        <v>3</v>
      </c>
      <c r="C8" s="4" t="s">
        <v>7</v>
      </c>
      <c r="D8" s="5" t="s">
        <v>25</v>
      </c>
      <c r="E8" s="32"/>
      <c r="F8" s="33">
        <v>0</v>
      </c>
      <c r="G8" s="7">
        <f>B8*F8</f>
        <v>0</v>
      </c>
    </row>
    <row r="9" spans="1:7" ht="15.75">
      <c r="A9" s="35" t="s">
        <v>85</v>
      </c>
      <c r="B9" s="4">
        <v>3</v>
      </c>
      <c r="C9" s="4" t="s">
        <v>7</v>
      </c>
      <c r="D9" s="5" t="s">
        <v>108</v>
      </c>
      <c r="E9" s="37"/>
      <c r="F9" s="33">
        <v>0</v>
      </c>
      <c r="G9" s="7">
        <f aca="true" t="shared" si="0" ref="G9:G16">B9*F9</f>
        <v>0</v>
      </c>
    </row>
    <row r="10" spans="1:7" ht="15.75">
      <c r="A10" s="35" t="s">
        <v>86</v>
      </c>
      <c r="B10" s="4">
        <v>3</v>
      </c>
      <c r="C10" s="4" t="s">
        <v>7</v>
      </c>
      <c r="D10" s="5" t="s">
        <v>45</v>
      </c>
      <c r="E10" s="37"/>
      <c r="F10" s="33">
        <v>0</v>
      </c>
      <c r="G10" s="7">
        <f t="shared" si="0"/>
        <v>0</v>
      </c>
    </row>
    <row r="11" spans="1:7" ht="132">
      <c r="A11" s="35" t="s">
        <v>87</v>
      </c>
      <c r="B11" s="4">
        <v>1</v>
      </c>
      <c r="C11" s="4" t="s">
        <v>7</v>
      </c>
      <c r="D11" s="5" t="s">
        <v>26</v>
      </c>
      <c r="E11" s="32"/>
      <c r="F11" s="33">
        <v>0</v>
      </c>
      <c r="G11" s="7">
        <f t="shared" si="0"/>
        <v>0</v>
      </c>
    </row>
    <row r="12" spans="1:7" ht="120">
      <c r="A12" s="35" t="s">
        <v>88</v>
      </c>
      <c r="B12" s="4">
        <v>3</v>
      </c>
      <c r="C12" s="4" t="s">
        <v>7</v>
      </c>
      <c r="D12" s="5" t="s">
        <v>27</v>
      </c>
      <c r="E12" s="32"/>
      <c r="F12" s="33">
        <v>0</v>
      </c>
      <c r="G12" s="7">
        <f t="shared" si="0"/>
        <v>0</v>
      </c>
    </row>
    <row r="13" spans="1:7" ht="15.75">
      <c r="A13" s="35" t="s">
        <v>89</v>
      </c>
      <c r="B13" s="4">
        <v>3</v>
      </c>
      <c r="C13" s="4" t="s">
        <v>7</v>
      </c>
      <c r="D13" s="5" t="s">
        <v>28</v>
      </c>
      <c r="E13" s="37"/>
      <c r="F13" s="33">
        <v>0</v>
      </c>
      <c r="G13" s="7">
        <f t="shared" si="0"/>
        <v>0</v>
      </c>
    </row>
    <row r="14" spans="1:7" ht="84">
      <c r="A14" s="35" t="s">
        <v>90</v>
      </c>
      <c r="B14" s="4">
        <v>3</v>
      </c>
      <c r="C14" s="4" t="s">
        <v>7</v>
      </c>
      <c r="D14" s="5" t="s">
        <v>29</v>
      </c>
      <c r="E14" s="32"/>
      <c r="F14" s="33">
        <v>0</v>
      </c>
      <c r="G14" s="7">
        <f t="shared" si="0"/>
        <v>0</v>
      </c>
    </row>
    <row r="15" spans="1:7" ht="144">
      <c r="A15" s="35" t="s">
        <v>91</v>
      </c>
      <c r="B15" s="4">
        <v>3</v>
      </c>
      <c r="C15" s="4" t="s">
        <v>7</v>
      </c>
      <c r="D15" s="5" t="s">
        <v>30</v>
      </c>
      <c r="E15" s="32"/>
      <c r="F15" s="33">
        <v>0</v>
      </c>
      <c r="G15" s="7">
        <f>B15*F15</f>
        <v>0</v>
      </c>
    </row>
    <row r="16" spans="1:7" ht="108">
      <c r="A16" s="35" t="s">
        <v>92</v>
      </c>
      <c r="B16" s="4">
        <v>12</v>
      </c>
      <c r="C16" s="4" t="s">
        <v>7</v>
      </c>
      <c r="D16" s="5" t="s">
        <v>31</v>
      </c>
      <c r="E16" s="32"/>
      <c r="F16" s="33">
        <v>0</v>
      </c>
      <c r="G16" s="7">
        <f t="shared" si="0"/>
        <v>0</v>
      </c>
    </row>
  </sheetData>
  <sheetProtection algorithmName="SHA-512" hashValue="ev3Bsg8hqdW1vOPE0/p1cEzUnmRDO31YUVAkKDTUNpcKno/N5Uqwr8NsSFJVYUPgLsVSRcVtdIxPVROklobrXw==" saltValue="4DL0xofGYxmje0Na3zQKlg==" spinCount="100000" sheet="1" objects="1" scenarios="1" formatCells="0" formatColumns="0" formatRows="0" selectLockedCells="1"/>
  <mergeCells count="8">
    <mergeCell ref="A4:A5"/>
    <mergeCell ref="A6:G6"/>
    <mergeCell ref="A7:G7"/>
    <mergeCell ref="E4:E5"/>
    <mergeCell ref="B4:B5"/>
    <mergeCell ref="C4:C5"/>
    <mergeCell ref="D4:D5"/>
    <mergeCell ref="F4:G4"/>
  </mergeCells>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BD256-4113-7D48-A0BB-EBF17F1D9719}">
  <dimension ref="A2:G12"/>
  <sheetViews>
    <sheetView zoomScale="75" zoomScaleNormal="75" workbookViewId="0" topLeftCell="A1">
      <selection activeCell="E8" sqref="E8"/>
    </sheetView>
  </sheetViews>
  <sheetFormatPr defaultColWidth="11.00390625" defaultRowHeight="15.75"/>
  <cols>
    <col min="1" max="1" width="6.125" style="34" customWidth="1"/>
    <col min="2" max="2" width="4.125" style="1" bestFit="1" customWidth="1"/>
    <col min="3" max="3" width="6.125" style="1" bestFit="1" customWidth="1"/>
    <col min="4" max="4" width="87.50390625" style="1" bestFit="1" customWidth="1"/>
    <col min="5" max="5" width="71.00390625" style="1" customWidth="1"/>
    <col min="6" max="6" width="9.125" style="2" bestFit="1" customWidth="1"/>
    <col min="7" max="7" width="15.625" style="2" customWidth="1"/>
    <col min="8" max="16384" width="10.875" style="1" customWidth="1"/>
  </cols>
  <sheetData>
    <row r="2" spans="4:7" ht="15.75">
      <c r="D2" s="31" t="s">
        <v>42</v>
      </c>
      <c r="E2" s="8"/>
      <c r="F2" s="9"/>
      <c r="G2" s="9">
        <f>SUM(G8:G12)</f>
        <v>0</v>
      </c>
    </row>
    <row r="3" ht="17" thickBot="1"/>
    <row r="4" spans="1:7" ht="15.75">
      <c r="A4" s="48" t="s">
        <v>62</v>
      </c>
      <c r="B4" s="56" t="s">
        <v>0</v>
      </c>
      <c r="C4" s="56" t="s">
        <v>1</v>
      </c>
      <c r="D4" s="54" t="s">
        <v>2</v>
      </c>
      <c r="E4" s="54" t="s">
        <v>107</v>
      </c>
      <c r="F4" s="60" t="s">
        <v>3</v>
      </c>
      <c r="G4" s="61"/>
    </row>
    <row r="5" spans="1:7" ht="15.75">
      <c r="A5" s="49"/>
      <c r="B5" s="57"/>
      <c r="C5" s="58"/>
      <c r="D5" s="59"/>
      <c r="E5" s="55"/>
      <c r="F5" s="29" t="s">
        <v>4</v>
      </c>
      <c r="G5" s="3" t="s">
        <v>5</v>
      </c>
    </row>
    <row r="6" spans="1:7" ht="15.75">
      <c r="A6" s="50"/>
      <c r="B6" s="50"/>
      <c r="C6" s="50"/>
      <c r="D6" s="50"/>
      <c r="E6" s="50"/>
      <c r="F6" s="50"/>
      <c r="G6" s="51"/>
    </row>
    <row r="7" spans="1:7" ht="15.75">
      <c r="A7" s="52" t="s">
        <v>32</v>
      </c>
      <c r="B7" s="52"/>
      <c r="C7" s="52"/>
      <c r="D7" s="52"/>
      <c r="E7" s="52"/>
      <c r="F7" s="52"/>
      <c r="G7" s="62"/>
    </row>
    <row r="8" spans="1:7" ht="295">
      <c r="A8" s="35" t="s">
        <v>93</v>
      </c>
      <c r="B8" s="4">
        <v>1</v>
      </c>
      <c r="C8" s="4" t="s">
        <v>7</v>
      </c>
      <c r="D8" s="5" t="s">
        <v>43</v>
      </c>
      <c r="E8" s="32"/>
      <c r="F8" s="33">
        <v>0</v>
      </c>
      <c r="G8" s="7">
        <f>B8*F8</f>
        <v>0</v>
      </c>
    </row>
    <row r="9" spans="1:7" ht="295">
      <c r="A9" s="35" t="s">
        <v>94</v>
      </c>
      <c r="B9" s="4">
        <v>32</v>
      </c>
      <c r="C9" s="4" t="s">
        <v>7</v>
      </c>
      <c r="D9" s="38" t="s">
        <v>110</v>
      </c>
      <c r="E9" s="32"/>
      <c r="F9" s="33">
        <v>0</v>
      </c>
      <c r="G9" s="7">
        <f aca="true" t="shared" si="0" ref="G9:G12">B9*F9</f>
        <v>0</v>
      </c>
    </row>
    <row r="10" spans="1:7" ht="216">
      <c r="A10" s="35" t="s">
        <v>95</v>
      </c>
      <c r="B10" s="4">
        <v>24</v>
      </c>
      <c r="C10" s="4" t="s">
        <v>7</v>
      </c>
      <c r="D10" s="5" t="s">
        <v>33</v>
      </c>
      <c r="E10" s="32"/>
      <c r="F10" s="33">
        <v>0</v>
      </c>
      <c r="G10" s="7">
        <f t="shared" si="0"/>
        <v>0</v>
      </c>
    </row>
    <row r="11" spans="1:7" ht="262">
      <c r="A11" s="35" t="s">
        <v>96</v>
      </c>
      <c r="B11" s="4">
        <v>1</v>
      </c>
      <c r="C11" s="4" t="s">
        <v>7</v>
      </c>
      <c r="D11" s="5" t="s">
        <v>34</v>
      </c>
      <c r="E11" s="32"/>
      <c r="F11" s="33">
        <v>0</v>
      </c>
      <c r="G11" s="7">
        <f t="shared" si="0"/>
        <v>0</v>
      </c>
    </row>
    <row r="12" spans="1:7" ht="24">
      <c r="A12" s="35" t="s">
        <v>97</v>
      </c>
      <c r="B12" s="4">
        <v>57</v>
      </c>
      <c r="C12" s="4" t="s">
        <v>7</v>
      </c>
      <c r="D12" s="5" t="s">
        <v>35</v>
      </c>
      <c r="E12" s="32"/>
      <c r="F12" s="33">
        <v>0</v>
      </c>
      <c r="G12" s="7">
        <f t="shared" si="0"/>
        <v>0</v>
      </c>
    </row>
  </sheetData>
  <sheetProtection algorithmName="SHA-512" hashValue="ESN/ry7eu8pJ12MTFkajWKarUEyNGYyHjiDCE7LLMFTmMpF/MogRbrgS1VkxswYnk83yVb2qgTTOYb9EO8sLGg==" saltValue="bnKHu/ASTQhs7aD03mSUhQ==" spinCount="100000" sheet="1" objects="1" scenarios="1" formatCells="0" formatColumns="0" formatRows="0" selectLockedCells="1"/>
  <mergeCells count="8">
    <mergeCell ref="A4:A5"/>
    <mergeCell ref="A6:G6"/>
    <mergeCell ref="A7:G7"/>
    <mergeCell ref="E4:E5"/>
    <mergeCell ref="B4:B5"/>
    <mergeCell ref="C4:C5"/>
    <mergeCell ref="D4:D5"/>
    <mergeCell ref="F4:G4"/>
  </mergeCells>
  <printOptions/>
  <pageMargins left="0.7" right="0.7" top="0.787401575" bottom="0.7874015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9D0EE-23BD-1348-9C08-B96FCA2D510C}">
  <dimension ref="A2:G14"/>
  <sheetViews>
    <sheetView workbookViewId="0" topLeftCell="A1">
      <selection activeCell="E8" sqref="E8"/>
    </sheetView>
  </sheetViews>
  <sheetFormatPr defaultColWidth="11.00390625" defaultRowHeight="15.75"/>
  <cols>
    <col min="1" max="1" width="6.125" style="34" customWidth="1"/>
    <col min="2" max="2" width="4.125" style="1" bestFit="1" customWidth="1"/>
    <col min="3" max="3" width="6.125" style="1" bestFit="1" customWidth="1"/>
    <col min="4" max="4" width="87.875" style="1" bestFit="1" customWidth="1"/>
    <col min="5" max="5" width="71.00390625" style="1" customWidth="1"/>
    <col min="6" max="6" width="9.125" style="2" bestFit="1" customWidth="1"/>
    <col min="7" max="7" width="15.625" style="2" customWidth="1"/>
    <col min="8" max="16384" width="10.875" style="1" customWidth="1"/>
  </cols>
  <sheetData>
    <row r="2" spans="4:7" ht="15.75">
      <c r="D2" s="31" t="s">
        <v>42</v>
      </c>
      <c r="E2" s="8"/>
      <c r="F2" s="9"/>
      <c r="G2" s="9">
        <f>SUM(G8:G14)</f>
        <v>0</v>
      </c>
    </row>
    <row r="3" ht="17" thickBot="1"/>
    <row r="4" spans="1:7" ht="15.75">
      <c r="A4" s="48" t="s">
        <v>62</v>
      </c>
      <c r="B4" s="56" t="s">
        <v>0</v>
      </c>
      <c r="C4" s="56" t="s">
        <v>1</v>
      </c>
      <c r="D4" s="54" t="s">
        <v>2</v>
      </c>
      <c r="E4" s="54" t="s">
        <v>107</v>
      </c>
      <c r="F4" s="60" t="s">
        <v>3</v>
      </c>
      <c r="G4" s="61"/>
    </row>
    <row r="5" spans="1:7" ht="15.75">
      <c r="A5" s="49"/>
      <c r="B5" s="57"/>
      <c r="C5" s="58"/>
      <c r="D5" s="59"/>
      <c r="E5" s="55"/>
      <c r="F5" s="29" t="s">
        <v>4</v>
      </c>
      <c r="G5" s="3" t="s">
        <v>5</v>
      </c>
    </row>
    <row r="6" spans="1:7" ht="15.75">
      <c r="A6" s="50"/>
      <c r="B6" s="50"/>
      <c r="C6" s="50"/>
      <c r="D6" s="50"/>
      <c r="E6" s="50"/>
      <c r="F6" s="50"/>
      <c r="G6" s="51"/>
    </row>
    <row r="7" spans="1:7" ht="15.75">
      <c r="A7" s="52" t="s">
        <v>36</v>
      </c>
      <c r="B7" s="52"/>
      <c r="C7" s="52"/>
      <c r="D7" s="52"/>
      <c r="E7" s="52"/>
      <c r="F7" s="52"/>
      <c r="G7" s="62"/>
    </row>
    <row r="8" spans="1:7" ht="328">
      <c r="A8" s="35" t="s">
        <v>98</v>
      </c>
      <c r="B8" s="4">
        <v>1</v>
      </c>
      <c r="C8" s="4" t="s">
        <v>7</v>
      </c>
      <c r="D8" s="5" t="s">
        <v>37</v>
      </c>
      <c r="E8" s="32"/>
      <c r="F8" s="33">
        <v>0</v>
      </c>
      <c r="G8" s="6">
        <f>F8*B8</f>
        <v>0</v>
      </c>
    </row>
    <row r="9" spans="1:7" ht="240">
      <c r="A9" s="35" t="s">
        <v>99</v>
      </c>
      <c r="B9" s="4">
        <v>24</v>
      </c>
      <c r="C9" s="4" t="s">
        <v>7</v>
      </c>
      <c r="D9" s="39" t="s">
        <v>111</v>
      </c>
      <c r="E9" s="32"/>
      <c r="F9" s="33">
        <v>0</v>
      </c>
      <c r="G9" s="7">
        <f>B9*F9</f>
        <v>0</v>
      </c>
    </row>
    <row r="10" spans="1:7" ht="15.75">
      <c r="A10" s="35" t="s">
        <v>100</v>
      </c>
      <c r="B10" s="4">
        <v>25</v>
      </c>
      <c r="C10" s="4" t="s">
        <v>7</v>
      </c>
      <c r="D10" s="5" t="s">
        <v>109</v>
      </c>
      <c r="E10" s="32"/>
      <c r="F10" s="33">
        <v>0</v>
      </c>
      <c r="G10" s="7">
        <f>B10*F10</f>
        <v>0</v>
      </c>
    </row>
    <row r="11" spans="1:7" ht="228">
      <c r="A11" s="35" t="s">
        <v>101</v>
      </c>
      <c r="B11" s="4">
        <v>1</v>
      </c>
      <c r="C11" s="4" t="s">
        <v>7</v>
      </c>
      <c r="D11" s="5" t="s">
        <v>38</v>
      </c>
      <c r="E11" s="32"/>
      <c r="F11" s="33">
        <v>0</v>
      </c>
      <c r="G11" s="7">
        <f aca="true" t="shared" si="0" ref="G11:G12">B11*F11</f>
        <v>0</v>
      </c>
    </row>
    <row r="12" spans="1:7" ht="409.6">
      <c r="A12" s="35" t="s">
        <v>102</v>
      </c>
      <c r="B12" s="4">
        <v>1</v>
      </c>
      <c r="C12" s="4" t="s">
        <v>7</v>
      </c>
      <c r="D12" s="5" t="s">
        <v>39</v>
      </c>
      <c r="E12" s="32"/>
      <c r="F12" s="33">
        <v>0</v>
      </c>
      <c r="G12" s="7">
        <f t="shared" si="0"/>
        <v>0</v>
      </c>
    </row>
    <row r="13" spans="1:7" ht="84">
      <c r="A13" s="35" t="s">
        <v>103</v>
      </c>
      <c r="B13" s="4">
        <v>1</v>
      </c>
      <c r="C13" s="4" t="s">
        <v>7</v>
      </c>
      <c r="D13" s="5" t="s">
        <v>40</v>
      </c>
      <c r="E13" s="32"/>
      <c r="F13" s="33">
        <v>0</v>
      </c>
      <c r="G13" s="7">
        <f>B13*F13</f>
        <v>0</v>
      </c>
    </row>
    <row r="14" spans="1:7" ht="36">
      <c r="A14" s="35" t="s">
        <v>104</v>
      </c>
      <c r="B14" s="4">
        <v>1</v>
      </c>
      <c r="C14" s="4" t="s">
        <v>7</v>
      </c>
      <c r="D14" s="5" t="s">
        <v>41</v>
      </c>
      <c r="E14" s="37"/>
      <c r="F14" s="33">
        <v>0</v>
      </c>
      <c r="G14" s="7">
        <f>B14*F14</f>
        <v>0</v>
      </c>
    </row>
  </sheetData>
  <sheetProtection algorithmName="SHA-512" hashValue="Kn20IA6u6AFc2T9p/GIS8FTKpLueYwuQ/i8l/bBDwgEcN/9BHo9InbYGK5RhR3gF3a/2xPNW3c9ccAFkXA30vw==" saltValue="EeJw3yFu1fluok/A/d8Xcw==" spinCount="100000" sheet="1" objects="1" scenarios="1" formatCells="0" formatColumns="0" formatRows="0" selectLockedCells="1"/>
  <mergeCells count="8">
    <mergeCell ref="A4:A5"/>
    <mergeCell ref="A6:G6"/>
    <mergeCell ref="A7:G7"/>
    <mergeCell ref="E4:E5"/>
    <mergeCell ref="B4:B5"/>
    <mergeCell ref="C4:C5"/>
    <mergeCell ref="D4:D5"/>
    <mergeCell ref="F4:G4"/>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jiri kovacik</dc:creator>
  <cp:keywords/>
  <dc:description/>
  <cp:lastModifiedBy>jiri kovacik</cp:lastModifiedBy>
  <dcterms:created xsi:type="dcterms:W3CDTF">2020-04-06T15:01:16Z</dcterms:created>
  <dcterms:modified xsi:type="dcterms:W3CDTF">2020-04-28T16:16:29Z</dcterms:modified>
  <cp:category/>
  <cp:version/>
  <cp:contentType/>
  <cp:contentStatus/>
</cp:coreProperties>
</file>