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Dokumentace\Z Wamp In\Zakázky 18\06 18 Modernizace jídelny\PDF 2019\Sl. rozpočet\"/>
    </mc:Choice>
  </mc:AlternateContent>
  <xr:revisionPtr revIDLastSave="0" documentId="13_ncr:1_{43FAF819-0C34-4E25-9C8C-1E13FF8A5B2A}" xr6:coauthVersionLast="45" xr6:coauthVersionMax="45" xr10:uidLastSave="{00000000-0000-0000-0000-000000000000}"/>
  <bookViews>
    <workbookView xWindow="1590" yWindow="2100" windowWidth="24120" windowHeight="15780" activeTab="1" xr2:uid="{00000000-000D-0000-FFFF-FFFF00000000}"/>
  </bookViews>
  <sheets>
    <sheet name="Rekapitulace" sheetId="9" r:id="rId1"/>
    <sheet name="E-504" sheetId="7" r:id="rId2"/>
    <sheet name="Pomocny" sheetId="6" state="hidden" r:id="rId3"/>
  </sheets>
  <externalReferences>
    <externalReference r:id="rId4"/>
  </externalReferences>
  <definedNames>
    <definedName name="Akce" localSheetId="1">[1]Pomocny!$B$7</definedName>
    <definedName name="Akce">Pomocny!$B$7</definedName>
    <definedName name="CisloDok" localSheetId="1">[1]Pomocny!$B$1</definedName>
    <definedName name="CisloDok">Pomocny!$B$1</definedName>
    <definedName name="Datum" localSheetId="1">[1]Pomocny!$B$13</definedName>
    <definedName name="Datum">Pomocny!$B$13</definedName>
    <definedName name="Kontroloval" localSheetId="1">[1]Pomocny!$B$11</definedName>
    <definedName name="Kontroloval">Pomocny!$B$11</definedName>
    <definedName name="_xlnm.Print_Titles" localSheetId="1">'E-504'!$1:$1</definedName>
    <definedName name="Objednatel" localSheetId="1">[1]Pomocny!$B$2</definedName>
    <definedName name="Objednatel">Pomocny!$B$2</definedName>
    <definedName name="ObjednatelAdr">Pomocny!$B$3</definedName>
    <definedName name="ObjednatelMesto">Pomocny!$B$4</definedName>
    <definedName name="_xlnm.Print_Area" localSheetId="1">'E-504'!$A$1:$K$114</definedName>
    <definedName name="Obsah" localSheetId="1">[1]Pomocny!$B$8</definedName>
    <definedName name="Obsah">Pomocny!$B$8</definedName>
    <definedName name="PocetA4" localSheetId="1">[1]Pomocny!$B$15</definedName>
    <definedName name="PocetA4">Pomocny!$B$15</definedName>
    <definedName name="Schvalil" localSheetId="1">[1]Pomocny!$B$12</definedName>
    <definedName name="Schvalil">Pomocny!$B$12</definedName>
    <definedName name="SPS_PLC_DQE">#REF!</definedName>
    <definedName name="Stupen" localSheetId="1">[1]Pomocny!$B$14</definedName>
    <definedName name="Stupen">Pomocny!$B$14</definedName>
    <definedName name="Vypracoval" localSheetId="1">[1]Pomocny!$B$10</definedName>
    <definedName name="Vypracoval">Pomocny!$B$10</definedName>
    <definedName name="Zakazka" localSheetId="1">[1]Pomocny!$B$5</definedName>
    <definedName name="Zakazka">Pomocny!$B$5</definedName>
    <definedName name="ZakazkaBKB">Pomocny!$B$6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1" i="7" l="1"/>
  <c r="H41" i="7"/>
  <c r="H88" i="7" l="1"/>
  <c r="J25" i="7" l="1"/>
  <c r="J24" i="7"/>
  <c r="H25" i="7" l="1"/>
  <c r="H6" i="7" l="1"/>
  <c r="J6" i="7"/>
  <c r="H9" i="7"/>
  <c r="J9" i="7"/>
  <c r="H10" i="7"/>
  <c r="J10" i="7"/>
  <c r="H13" i="7"/>
  <c r="J13" i="7"/>
  <c r="H14" i="7"/>
  <c r="J14" i="7"/>
  <c r="H24" i="7" l="1"/>
  <c r="J55" i="7" l="1"/>
  <c r="H55" i="7"/>
  <c r="H22" i="7" l="1"/>
  <c r="H23" i="7"/>
  <c r="H99" i="7"/>
  <c r="H96" i="7"/>
  <c r="H92" i="7"/>
  <c r="H93" i="7"/>
  <c r="H94" i="7"/>
  <c r="H95" i="7"/>
  <c r="H97" i="7"/>
  <c r="H98" i="7"/>
  <c r="J49" i="7"/>
  <c r="H49" i="7"/>
  <c r="J53" i="7"/>
  <c r="H53" i="7"/>
  <c r="J52" i="7"/>
  <c r="H52" i="7"/>
  <c r="J30" i="7"/>
  <c r="H30" i="7"/>
  <c r="J40" i="7"/>
  <c r="H40" i="7"/>
  <c r="J42" i="7"/>
  <c r="H42" i="7"/>
  <c r="H63" i="7"/>
  <c r="J64" i="7"/>
  <c r="J65" i="7"/>
  <c r="H64" i="7"/>
  <c r="J34" i="7"/>
  <c r="H34" i="7"/>
  <c r="J63" i="7" l="1"/>
  <c r="H38" i="7"/>
  <c r="J38" i="7"/>
  <c r="J23" i="7"/>
  <c r="J22" i="7"/>
  <c r="J21" i="7"/>
  <c r="H21" i="7"/>
  <c r="J20" i="7"/>
  <c r="H20" i="7"/>
  <c r="J18" i="7"/>
  <c r="H18" i="7"/>
  <c r="H5" i="7"/>
  <c r="J5" i="7"/>
  <c r="H4" i="7"/>
  <c r="J15" i="7" l="1"/>
  <c r="J16" i="7"/>
  <c r="J17" i="7"/>
  <c r="J19" i="7"/>
  <c r="J28" i="7"/>
  <c r="J29" i="7"/>
  <c r="J31" i="7"/>
  <c r="J32" i="7"/>
  <c r="J33" i="7"/>
  <c r="J35" i="7"/>
  <c r="J36" i="7"/>
  <c r="J37" i="7"/>
  <c r="J45" i="7"/>
  <c r="J46" i="7"/>
  <c r="J47" i="7"/>
  <c r="J48" i="7"/>
  <c r="J50" i="7"/>
  <c r="J51" i="7"/>
  <c r="J54" i="7"/>
  <c r="J56" i="7"/>
  <c r="J59" i="7"/>
  <c r="J60" i="7"/>
  <c r="J61" i="7"/>
  <c r="J62" i="7"/>
  <c r="J66" i="7"/>
  <c r="J67" i="7"/>
  <c r="H15" i="7"/>
  <c r="H16" i="7"/>
  <c r="H17" i="7"/>
  <c r="H19" i="7"/>
  <c r="H28" i="7"/>
  <c r="H29" i="7"/>
  <c r="H31" i="7"/>
  <c r="H32" i="7"/>
  <c r="H33" i="7"/>
  <c r="H35" i="7"/>
  <c r="H36" i="7"/>
  <c r="H37" i="7"/>
  <c r="H39" i="7"/>
  <c r="H45" i="7"/>
  <c r="H46" i="7"/>
  <c r="H47" i="7"/>
  <c r="H48" i="7"/>
  <c r="H50" i="7"/>
  <c r="H51" i="7"/>
  <c r="H54" i="7"/>
  <c r="H56" i="7"/>
  <c r="H59" i="7"/>
  <c r="H60" i="7"/>
  <c r="H61" i="7"/>
  <c r="H62" i="7"/>
  <c r="H65" i="7"/>
  <c r="H66" i="7"/>
  <c r="H67" i="7"/>
  <c r="H70" i="7"/>
  <c r="H71" i="7"/>
  <c r="H72" i="7"/>
  <c r="H73" i="7"/>
  <c r="H74" i="7"/>
  <c r="H75" i="7"/>
  <c r="H85" i="7"/>
  <c r="H86" i="7"/>
  <c r="H87" i="7"/>
  <c r="H91" i="7"/>
  <c r="H100" i="7"/>
  <c r="H101" i="7"/>
  <c r="H102" i="7"/>
  <c r="H103" i="7"/>
  <c r="H104" i="7"/>
  <c r="J4" i="7"/>
  <c r="J81" i="7" l="1"/>
  <c r="J79" i="7"/>
  <c r="J80" i="7"/>
  <c r="H82" i="7" l="1"/>
  <c r="H107" i="7" s="1"/>
  <c r="J108" i="7"/>
  <c r="F20" i="9" l="1"/>
  <c r="F28" i="9" s="1"/>
</calcChain>
</file>

<file path=xl/sharedStrings.xml><?xml version="1.0" encoding="utf-8"?>
<sst xmlns="http://schemas.openxmlformats.org/spreadsheetml/2006/main" count="334" uniqueCount="257">
  <si>
    <t>CisloDok</t>
  </si>
  <si>
    <t>Objednatel</t>
  </si>
  <si>
    <t>ObjednatelAdr</t>
  </si>
  <si>
    <t>ObjednatelMesto</t>
  </si>
  <si>
    <t>Zakazka</t>
  </si>
  <si>
    <t>ZakazkaBKB</t>
  </si>
  <si>
    <t>Akce</t>
  </si>
  <si>
    <t>Obsah</t>
  </si>
  <si>
    <t>Vypracoval</t>
  </si>
  <si>
    <t>Kontroloval</t>
  </si>
  <si>
    <t>Schvalil</t>
  </si>
  <si>
    <t>Datum</t>
  </si>
  <si>
    <t>Stupen</t>
  </si>
  <si>
    <t>PocetA4</t>
  </si>
  <si>
    <t>BKB-SM-4345</t>
  </si>
  <si>
    <t>Revoluční 1234</t>
  </si>
  <si>
    <t>735 94 Bohumín</t>
  </si>
  <si>
    <t>DSP</t>
  </si>
  <si>
    <t>12-01-2657</t>
  </si>
  <si>
    <t>BKB 12-01-2657</t>
  </si>
  <si>
    <t>OPRAVY HAL V-22, V-23 A V-24</t>
  </si>
  <si>
    <t>BONATRANS GROUP a.s., BOHUMÍN</t>
  </si>
  <si>
    <t>ING. VESELÝ</t>
  </si>
  <si>
    <t>ING. JABLONSKÝ</t>
  </si>
  <si>
    <t>ING. WALDER</t>
  </si>
  <si>
    <t>06/2012</t>
  </si>
  <si>
    <t>SPECIFIKACE MATERIÁLU</t>
  </si>
  <si>
    <t>P.č.</t>
  </si>
  <si>
    <t>Označení</t>
  </si>
  <si>
    <t>Popis</t>
  </si>
  <si>
    <t>Množství</t>
  </si>
  <si>
    <t>Poznámka</t>
  </si>
  <si>
    <t>Rozváděče</t>
  </si>
  <si>
    <t>1.1</t>
  </si>
  <si>
    <t>2</t>
  </si>
  <si>
    <t>2.1</t>
  </si>
  <si>
    <t>3</t>
  </si>
  <si>
    <t>Kabely</t>
  </si>
  <si>
    <t>4</t>
  </si>
  <si>
    <t>4.1</t>
  </si>
  <si>
    <t>4.5</t>
  </si>
  <si>
    <t>3.1</t>
  </si>
  <si>
    <t>3.2</t>
  </si>
  <si>
    <t>4.2</t>
  </si>
  <si>
    <t>4.3</t>
  </si>
  <si>
    <t>4.4</t>
  </si>
  <si>
    <t>5</t>
  </si>
  <si>
    <t>2.2</t>
  </si>
  <si>
    <t>MJ</t>
  </si>
  <si>
    <t>Montáž</t>
  </si>
  <si>
    <t>Celkem Montáž</t>
  </si>
  <si>
    <t>Materiál</t>
  </si>
  <si>
    <t>Celkem Materiál</t>
  </si>
  <si>
    <t>ks</t>
  </si>
  <si>
    <t>m</t>
  </si>
  <si>
    <t>hod</t>
  </si>
  <si>
    <t>Ukončení vodičů</t>
  </si>
  <si>
    <t>ukončení kabelů v rozvaděči do 3x4</t>
  </si>
  <si>
    <t>ukončení kabelů v rozvaděči do 5x4</t>
  </si>
  <si>
    <t>6.2</t>
  </si>
  <si>
    <t>5.2</t>
  </si>
  <si>
    <t>5.4</t>
  </si>
  <si>
    <t>6</t>
  </si>
  <si>
    <t>6.1</t>
  </si>
  <si>
    <t>6.3</t>
  </si>
  <si>
    <t>podružný materiál</t>
  </si>
  <si>
    <t>%</t>
  </si>
  <si>
    <t>dopravné dodávek</t>
  </si>
  <si>
    <t>Celkem Montáž + Materiál</t>
  </si>
  <si>
    <t>DPH 21%</t>
  </si>
  <si>
    <t>Celkem  s DPH</t>
  </si>
  <si>
    <t xml:space="preserve">Krabice do zdi přístrojová KU68-1901 </t>
  </si>
  <si>
    <t xml:space="preserve">Krabice do zdi rozvodná KU68-1903 </t>
  </si>
  <si>
    <t>Svorky Bernard pro OP</t>
  </si>
  <si>
    <t>sum</t>
  </si>
  <si>
    <t>5.5</t>
  </si>
  <si>
    <t>6.6</t>
  </si>
  <si>
    <t>6.7</t>
  </si>
  <si>
    <t>6.8</t>
  </si>
  <si>
    <t>7</t>
  </si>
  <si>
    <t>7.1</t>
  </si>
  <si>
    <t>7.2</t>
  </si>
  <si>
    <t>7.4</t>
  </si>
  <si>
    <t>Nosný a montážní materiál</t>
  </si>
  <si>
    <t>9</t>
  </si>
  <si>
    <t>9.1</t>
  </si>
  <si>
    <t>9.2</t>
  </si>
  <si>
    <t>pomocný materiál + PPV + dopravné</t>
  </si>
  <si>
    <t>9.3</t>
  </si>
  <si>
    <t>podíl přidružených výkonů</t>
  </si>
  <si>
    <t>9.4</t>
  </si>
  <si>
    <t>přesun dodávek</t>
  </si>
  <si>
    <t>HZS</t>
  </si>
  <si>
    <t>5.7</t>
  </si>
  <si>
    <t>5.8</t>
  </si>
  <si>
    <t>Pro:</t>
  </si>
  <si>
    <t>E-mail:</t>
  </si>
  <si>
    <t>Stupeň PD: RD</t>
  </si>
  <si>
    <t>Příloha č.: E-504</t>
  </si>
  <si>
    <t>SPECIFIKACE</t>
  </si>
  <si>
    <t>REKAPITULACE</t>
  </si>
  <si>
    <t>Název technologie</t>
  </si>
  <si>
    <t>SILNOPROUDÁ ELEKTROINSTALACE</t>
  </si>
  <si>
    <t>SIL</t>
  </si>
  <si>
    <t>Mezisoučet:</t>
  </si>
  <si>
    <t>Celkem bez DPH:</t>
  </si>
  <si>
    <t>ing. Jindra Kolmáš</t>
  </si>
  <si>
    <t>4.7</t>
  </si>
  <si>
    <t>CYKY-J 3x2,5, PU</t>
  </si>
  <si>
    <t>CYKY-J 3x1,5, PU</t>
  </si>
  <si>
    <t>odzkoušení a uvedení do provozu</t>
  </si>
  <si>
    <t>3.3</t>
  </si>
  <si>
    <t>3.4</t>
  </si>
  <si>
    <t>3.5</t>
  </si>
  <si>
    <t>3.6</t>
  </si>
  <si>
    <t>3.7</t>
  </si>
  <si>
    <t>Výrobce / typ</t>
  </si>
  <si>
    <t>Spínače, zásuvky</t>
  </si>
  <si>
    <t>CYKY-J 5x4, PU</t>
  </si>
  <si>
    <t>CYKY-J 5x1,5, PU</t>
  </si>
  <si>
    <t>6.9</t>
  </si>
  <si>
    <t>měření osvětlení</t>
  </si>
  <si>
    <t>10</t>
  </si>
  <si>
    <t>10.1</t>
  </si>
  <si>
    <t>jindrich.kolmas@seznam.cz</t>
  </si>
  <si>
    <t>1.2</t>
  </si>
  <si>
    <t>trubka ohebná d21</t>
  </si>
  <si>
    <t>zásuvka 16A/400V - 5p</t>
  </si>
  <si>
    <t>ukončení kabelů v rozvaděči do 5x10</t>
  </si>
  <si>
    <t>CYKY-J 5x6, PU</t>
  </si>
  <si>
    <t>4.11</t>
  </si>
  <si>
    <t>4.12</t>
  </si>
  <si>
    <t>CYA 6zž.</t>
  </si>
  <si>
    <t>4.15</t>
  </si>
  <si>
    <t>zkreslení skutečného provedení</t>
  </si>
  <si>
    <t>Stavební práce</t>
  </si>
  <si>
    <t>5.9</t>
  </si>
  <si>
    <t>5.10</t>
  </si>
  <si>
    <t>5.12</t>
  </si>
  <si>
    <t>7.3</t>
  </si>
  <si>
    <t>7.6</t>
  </si>
  <si>
    <t>Svítidla a světelné zdroje, vč. ekologických poplatků</t>
  </si>
  <si>
    <t>HOP - skříň centrálního pospojování</t>
  </si>
  <si>
    <t>podpěry žlabu KDž 200</t>
  </si>
  <si>
    <t>ukončení vodičů do 6</t>
  </si>
  <si>
    <t>průraz stěnou cihla, tl. 30cm</t>
  </si>
  <si>
    <t>odvoz a likvidace elektromateriálu</t>
  </si>
  <si>
    <t>6.10</t>
  </si>
  <si>
    <t>10.2</t>
  </si>
  <si>
    <t>10.3</t>
  </si>
  <si>
    <t>10.4</t>
  </si>
  <si>
    <t>1.3</t>
  </si>
  <si>
    <t>Stavební úpravy budovy č.p.2027 - Finanční úřad, ul. Svatopluka Čecha 47, Nový Jičín</t>
  </si>
  <si>
    <t>V Ostravě dne 21.ledna 2018</t>
  </si>
  <si>
    <t>3.8</t>
  </si>
  <si>
    <t>3.9</t>
  </si>
  <si>
    <t>3.10</t>
  </si>
  <si>
    <t>3.11</t>
  </si>
  <si>
    <t>venkovní spínač pohybu, IP44, Luxomat</t>
  </si>
  <si>
    <t>krabice rozvodná nástěnná IP54, do 5x4, Abox</t>
  </si>
  <si>
    <t>CYKY-O 3x1,5, PU</t>
  </si>
  <si>
    <t>demontáž stávajících svítidel, vč. Ekologické likvidace</t>
  </si>
  <si>
    <t>kus</t>
  </si>
  <si>
    <t>demontáž skříňových rozvaděčů, vč. Ekologické likvidace</t>
  </si>
  <si>
    <t>demontáž krabic instalačních</t>
  </si>
  <si>
    <t>demontáž kabeláže</t>
  </si>
  <si>
    <t>propojení provozních stavů</t>
  </si>
  <si>
    <t>Revize silnoproud,  vč. Zprávy</t>
  </si>
  <si>
    <t>vysekání rýh v ci. Zdivu 3x3</t>
  </si>
  <si>
    <t>průraz stěnou cihla, tl. 15cm</t>
  </si>
  <si>
    <t>7.5</t>
  </si>
  <si>
    <t>12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</si>
  <si>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</si>
  <si>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</si>
  <si>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</si>
  <si>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</si>
  <si>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</si>
  <si>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</si>
  <si>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</si>
  <si>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</si>
  <si>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</si>
  <si>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</si>
  <si>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</si>
  <si>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</si>
  <si>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</si>
  <si>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</si>
  <si>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4.6</t>
  </si>
  <si>
    <t>4.13</t>
  </si>
  <si>
    <t>4.14</t>
  </si>
  <si>
    <t>4.16</t>
  </si>
  <si>
    <t>4.17</t>
  </si>
  <si>
    <t>5.1</t>
  </si>
  <si>
    <t>5.3</t>
  </si>
  <si>
    <t>5.6</t>
  </si>
  <si>
    <t>5.11</t>
  </si>
  <si>
    <t>6.4</t>
  </si>
  <si>
    <t>NO</t>
  </si>
  <si>
    <t>Plastová vkladová lišta 20/20</t>
  </si>
  <si>
    <t>3.12</t>
  </si>
  <si>
    <t>dvojzásuvka pod omítku, 230V, 16A, s natočenou dutinkou dílá Tango</t>
  </si>
  <si>
    <t>spínač č.1+1, pod omítku, IP 44, žaluziový Tango</t>
  </si>
  <si>
    <t>zásuvka pod omítku, 230V, 16A, s natočenou dutinkou  IP44,s přepět ochanou barva kouřově šedá Tango</t>
  </si>
  <si>
    <t>spínač č.1, pod omítku,  Tango</t>
  </si>
  <si>
    <t>spínač č.6, pod omítku, Tango</t>
  </si>
  <si>
    <t xml:space="preserve">spínač č.5, pod omítku,Tango </t>
  </si>
  <si>
    <t>spínač č.6+6, pod omítku, Tango</t>
  </si>
  <si>
    <t>spínač č.1/0 S0,  pod omítku, signálka orientační Tango</t>
  </si>
  <si>
    <t>3.13</t>
  </si>
  <si>
    <t>Drátěný žlab 50/50, vč. konzol, spojek</t>
  </si>
  <si>
    <t>ukončení vodičů do 10</t>
  </si>
  <si>
    <t>A</t>
  </si>
  <si>
    <t>Svítidlo nouzové LED 1 hod, 3W,např Tiger-Led IP22</t>
  </si>
  <si>
    <t>B</t>
  </si>
  <si>
    <t>D</t>
  </si>
  <si>
    <t>Svítidlo přisazené  LED,  Q3A600/700ND,IP20 UQRAM 600 ,4100lm,34W</t>
  </si>
  <si>
    <t>C</t>
  </si>
  <si>
    <t>Svítidlo vestavné,  LED QN3A/700ND IP20,34W, 4100lm</t>
  </si>
  <si>
    <t>Svítidlo přisazené,  LED opálový kryt,IP54,18W, 2600lm,KX3000MKO</t>
  </si>
  <si>
    <t>E</t>
  </si>
  <si>
    <t>F</t>
  </si>
  <si>
    <t>Svítidlo přisazené,   LED,opálový kryt,IP54,36W, 5100lm, KX5000MKO</t>
  </si>
  <si>
    <t>Svítidlo přisazené,  LED kruhové,IP40, opálový kryt ,1450lm,14W,BRSB4KO300V1</t>
  </si>
  <si>
    <t>G</t>
  </si>
  <si>
    <t>Přisazené Led svítidlo kruhové opálový kryt, d-285mm,27W,2700lm BESBKO375V2</t>
  </si>
  <si>
    <t>J</t>
  </si>
  <si>
    <t>H</t>
  </si>
  <si>
    <t>Svítidlo  přisazené Led,opálový kryt IP54,58W, 8200lm, KX 8000LKO</t>
  </si>
  <si>
    <t>Svítidlo   Led do jídelny boční dle výběru investora- ozdobné</t>
  </si>
  <si>
    <t>RE+S stávající skříň nová náplň  jen část RS  s jističi a přepět ochranou B+Cdle výkresu E-07</t>
  </si>
  <si>
    <t>Dolpnění  rozvaděčů, vč. úprav rozvaděče</t>
  </si>
  <si>
    <t>Doplnění   nový rám do části RS, do stávajícího rozvaděče</t>
  </si>
  <si>
    <t>Odplombování rozváděče čát RE pro nový vývod</t>
  </si>
  <si>
    <t>spínač č.1S, pod omítku, signálka orientační Tango</t>
  </si>
  <si>
    <t>spínač č.1 s orien, doznavkou pod omítku,Tango</t>
  </si>
  <si>
    <t>spínač č.1, na omítku ., IP44 Tango</t>
  </si>
  <si>
    <t>CYKY-J 5x16, PU</t>
  </si>
  <si>
    <t>CYKY-J 5x2,5, PU</t>
  </si>
  <si>
    <t>CYA 4zž</t>
  </si>
  <si>
    <t>Nosná konstrukce do 10 kg pod svítidla typ A</t>
  </si>
  <si>
    <t>Nosná konstrukce do 50 kg pod  rozváděč RK</t>
  </si>
  <si>
    <t>Jímací tyč l- 2m vč, beton podstavce</t>
  </si>
  <si>
    <t xml:space="preserve">Vodč FeZn d-8mm vč podpěry pro napojení VZT¨na jímací soustavu hromosvodu </t>
  </si>
  <si>
    <t>ukončení kabelů v rozvaděči do 5x16</t>
  </si>
  <si>
    <t>Tísňové volání na WC pro postižené  typ TYCO kompů sada vč.  Tlačítek, trafa a signálek</t>
  </si>
  <si>
    <t>SYKFY 5x2x0,5 pro tísNové voláni TYCO</t>
  </si>
  <si>
    <t>vysekání otvorů pro krabice KU58</t>
  </si>
  <si>
    <t>zapojení instalace na stávající vývody v RE</t>
  </si>
  <si>
    <t>Lešení do 5m zapůjčení</t>
  </si>
  <si>
    <t>dny</t>
  </si>
  <si>
    <t>K</t>
  </si>
  <si>
    <t xml:space="preserve">Svítidlo průmyslové  venkovní IP54  KIRA DL-Led 8W </t>
  </si>
  <si>
    <t>úprava  konstrukce pod stropní svítidla v jídelně</t>
  </si>
  <si>
    <t>4.18</t>
  </si>
  <si>
    <t>Bezdotykový stříbrný osušovač,230V,1900W/9A/,ochrana proti přehřáti690x336x220mm</t>
  </si>
  <si>
    <t>RK  Povrchový rozváděč výdejny 72 modulu  IP40/20 dle výkresu E-06</t>
  </si>
  <si>
    <t>koordinace profesí se slaboproudem a VZT</t>
  </si>
  <si>
    <t>Svítidlo přisazené Led,Q3A600/1050ND,IP20,UQRAM-600 5800lm,52W vč. k-ce pro osazení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</si>
</sst>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u/>
      <sz val="11.5"/>
      <color indexed="12"/>
      <name val="Arial CE"/>
      <charset val="238"/>
    </font>
    <font>
      <sz val="9"/>
      <name val="Arial CE"/>
      <charset val="238"/>
    </font>
    <font>
      <sz val="10"/>
      <name val="Arial CE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5" fillId="0" borderId="0"/>
  </cellStyleXfs>
  <cellXfs count="87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49" fontId="6" fillId="0" borderId="1" xfId="2" applyNumberFormat="1" applyFont="1" applyFill="1" applyBorder="1" applyAlignment="1">
      <alignment horizontal="center"/>
    </xf>
    <xf numFmtId="49" fontId="6" fillId="0" borderId="2" xfId="2" applyNumberFormat="1" applyFont="1" applyFill="1" applyBorder="1" applyAlignment="1">
      <alignment horizontal="center"/>
    </xf>
    <xf numFmtId="1" fontId="6" fillId="0" borderId="3" xfId="2" applyNumberFormat="1" applyFont="1" applyFill="1" applyBorder="1" applyAlignment="1">
      <alignment horizontal="center"/>
    </xf>
    <xf numFmtId="0" fontId="6" fillId="0" borderId="4" xfId="2" applyFont="1" applyFill="1" applyBorder="1" applyAlignment="1">
      <alignment horizontal="center"/>
    </xf>
    <xf numFmtId="0" fontId="6" fillId="0" borderId="5" xfId="2" applyFont="1" applyFill="1" applyBorder="1" applyAlignment="1">
      <alignment horizontal="left"/>
    </xf>
    <xf numFmtId="4" fontId="7" fillId="0" borderId="0" xfId="3" applyNumberFormat="1" applyFont="1" applyBorder="1"/>
    <xf numFmtId="0" fontId="7" fillId="0" borderId="0" xfId="2" applyFont="1"/>
    <xf numFmtId="49" fontId="7" fillId="0" borderId="6" xfId="2" applyNumberFormat="1" applyFont="1" applyFill="1" applyBorder="1" applyAlignment="1">
      <alignment horizontal="center"/>
    </xf>
    <xf numFmtId="1" fontId="7" fillId="0" borderId="7" xfId="2" applyNumberFormat="1" applyFont="1" applyFill="1" applyBorder="1" applyAlignment="1">
      <alignment horizontal="center"/>
    </xf>
    <xf numFmtId="0" fontId="7" fillId="0" borderId="8" xfId="2" applyFont="1" applyFill="1" applyBorder="1" applyAlignment="1">
      <alignment horizontal="center"/>
    </xf>
    <xf numFmtId="49" fontId="6" fillId="0" borderId="9" xfId="2" applyNumberFormat="1" applyFont="1" applyFill="1" applyBorder="1" applyAlignment="1">
      <alignment horizontal="left"/>
    </xf>
    <xf numFmtId="1" fontId="6" fillId="0" borderId="9" xfId="2" applyNumberFormat="1" applyFont="1" applyFill="1" applyBorder="1" applyAlignment="1">
      <alignment horizontal="center"/>
    </xf>
    <xf numFmtId="49" fontId="6" fillId="0" borderId="9" xfId="2" applyNumberFormat="1" applyFont="1" applyFill="1" applyBorder="1" applyAlignment="1"/>
    <xf numFmtId="49" fontId="7" fillId="0" borderId="9" xfId="2" applyNumberFormat="1" applyFont="1" applyFill="1" applyBorder="1" applyAlignment="1"/>
    <xf numFmtId="49" fontId="7" fillId="0" borderId="9" xfId="2" applyNumberFormat="1" applyFont="1" applyFill="1" applyBorder="1" applyAlignment="1">
      <alignment horizontal="left"/>
    </xf>
    <xf numFmtId="0" fontId="7" fillId="0" borderId="0" xfId="3" applyFont="1"/>
    <xf numFmtId="49" fontId="7" fillId="0" borderId="0" xfId="3" applyNumberFormat="1" applyFont="1" applyFill="1" applyAlignment="1">
      <alignment horizontal="center"/>
    </xf>
    <xf numFmtId="0" fontId="7" fillId="0" borderId="0" xfId="3" applyFont="1" applyFill="1"/>
    <xf numFmtId="0" fontId="7" fillId="0" borderId="0" xfId="3" applyFont="1" applyFill="1" applyAlignment="1">
      <alignment horizontal="center"/>
    </xf>
    <xf numFmtId="0" fontId="7" fillId="0" borderId="0" xfId="3" applyFont="1" applyFill="1" applyAlignment="1">
      <alignment horizontal="left"/>
    </xf>
    <xf numFmtId="0" fontId="7" fillId="0" borderId="0" xfId="3" applyFont="1" applyFill="1" applyBorder="1"/>
    <xf numFmtId="4" fontId="6" fillId="0" borderId="4" xfId="2" applyNumberFormat="1" applyFont="1" applyFill="1" applyBorder="1" applyAlignment="1">
      <alignment horizontal="right"/>
    </xf>
    <xf numFmtId="4" fontId="6" fillId="0" borderId="4" xfId="2" applyNumberFormat="1" applyFont="1" applyFill="1" applyBorder="1" applyAlignment="1">
      <alignment horizontal="right" wrapText="1"/>
    </xf>
    <xf numFmtId="4" fontId="7" fillId="0" borderId="8" xfId="2" applyNumberFormat="1" applyFont="1" applyFill="1" applyBorder="1" applyAlignment="1">
      <alignment horizontal="right"/>
    </xf>
    <xf numFmtId="49" fontId="6" fillId="0" borderId="9" xfId="2" applyNumberFormat="1" applyFont="1" applyFill="1" applyBorder="1" applyAlignment="1">
      <alignment horizontal="center"/>
    </xf>
    <xf numFmtId="4" fontId="6" fillId="0" borderId="9" xfId="2" applyNumberFormat="1" applyFont="1" applyFill="1" applyBorder="1" applyAlignment="1">
      <alignment horizontal="right"/>
    </xf>
    <xf numFmtId="4" fontId="4" fillId="0" borderId="9" xfId="2" applyNumberFormat="1" applyFont="1" applyFill="1" applyBorder="1" applyAlignment="1">
      <alignment horizontal="right"/>
    </xf>
    <xf numFmtId="0" fontId="7" fillId="0" borderId="9" xfId="3" applyFont="1" applyBorder="1"/>
    <xf numFmtId="49" fontId="4" fillId="0" borderId="9" xfId="2" applyNumberFormat="1" applyFont="1" applyFill="1" applyBorder="1" applyAlignment="1">
      <alignment horizontal="center"/>
    </xf>
    <xf numFmtId="49" fontId="8" fillId="0" borderId="10" xfId="2" applyNumberFormat="1" applyFont="1" applyFill="1" applyBorder="1" applyAlignment="1">
      <alignment horizontal="left"/>
    </xf>
    <xf numFmtId="0" fontId="8" fillId="0" borderId="0" xfId="3" applyFont="1" applyFill="1" applyBorder="1"/>
    <xf numFmtId="4" fontId="8" fillId="0" borderId="0" xfId="3" applyNumberFormat="1" applyFont="1" applyBorder="1"/>
    <xf numFmtId="0" fontId="8" fillId="0" borderId="0" xfId="3" applyFont="1" applyFill="1"/>
    <xf numFmtId="49" fontId="7" fillId="0" borderId="11" xfId="3" applyNumberFormat="1" applyFont="1" applyFill="1" applyBorder="1" applyAlignment="1">
      <alignment horizontal="center"/>
    </xf>
    <xf numFmtId="0" fontId="7" fillId="0" borderId="12" xfId="3" applyFont="1" applyFill="1" applyBorder="1"/>
    <xf numFmtId="0" fontId="7" fillId="0" borderId="12" xfId="3" applyFont="1" applyFill="1" applyBorder="1" applyAlignment="1">
      <alignment horizontal="center"/>
    </xf>
    <xf numFmtId="1" fontId="7" fillId="0" borderId="12" xfId="3" applyNumberFormat="1" applyFont="1" applyFill="1" applyBorder="1" applyAlignment="1">
      <alignment horizontal="center"/>
    </xf>
    <xf numFmtId="4" fontId="7" fillId="0" borderId="12" xfId="3" applyNumberFormat="1" applyFont="1" applyFill="1" applyBorder="1" applyAlignment="1">
      <alignment horizontal="right"/>
    </xf>
    <xf numFmtId="0" fontId="7" fillId="0" borderId="13" xfId="3" applyFont="1" applyFill="1" applyBorder="1" applyAlignment="1">
      <alignment horizontal="left"/>
    </xf>
    <xf numFmtId="49" fontId="8" fillId="0" borderId="14" xfId="3" applyNumberFormat="1" applyFont="1" applyFill="1" applyBorder="1" applyAlignment="1">
      <alignment horizontal="center"/>
    </xf>
    <xf numFmtId="0" fontId="8" fillId="0" borderId="15" xfId="3" applyFont="1" applyFill="1" applyBorder="1"/>
    <xf numFmtId="0" fontId="8" fillId="0" borderId="15" xfId="3" applyFont="1" applyFill="1" applyBorder="1" applyAlignment="1">
      <alignment horizontal="center"/>
    </xf>
    <xf numFmtId="1" fontId="8" fillId="0" borderId="15" xfId="3" applyNumberFormat="1" applyFont="1" applyFill="1" applyBorder="1" applyAlignment="1">
      <alignment horizontal="center"/>
    </xf>
    <xf numFmtId="4" fontId="8" fillId="0" borderId="15" xfId="3" applyNumberFormat="1" applyFont="1" applyFill="1" applyBorder="1" applyAlignment="1">
      <alignment horizontal="right"/>
    </xf>
    <xf numFmtId="0" fontId="8" fillId="0" borderId="16" xfId="3" applyFont="1" applyFill="1" applyBorder="1" applyAlignment="1">
      <alignment horizontal="left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/>
    </xf>
    <xf numFmtId="0" fontId="7" fillId="0" borderId="8" xfId="2" applyFont="1" applyFill="1" applyBorder="1" applyAlignment="1">
      <alignment horizontal="left"/>
    </xf>
    <xf numFmtId="0" fontId="10" fillId="0" borderId="0" xfId="0" applyFont="1" applyAlignment="1"/>
    <xf numFmtId="0" fontId="0" fillId="0" borderId="0" xfId="0" applyAlignment="1">
      <alignment horizontal="center"/>
    </xf>
    <xf numFmtId="0" fontId="12" fillId="0" borderId="0" xfId="0" applyFont="1" applyAlignment="1">
      <alignment horizontal="left"/>
    </xf>
    <xf numFmtId="3" fontId="12" fillId="0" borderId="0" xfId="0" applyNumberFormat="1" applyFont="1" applyAlignment="1">
      <alignment horizontal="left"/>
    </xf>
    <xf numFmtId="0" fontId="12" fillId="0" borderId="0" xfId="0" applyFont="1" applyAlignment="1">
      <alignment horizontal="center"/>
    </xf>
    <xf numFmtId="0" fontId="11" fillId="0" borderId="0" xfId="0" applyFont="1" applyAlignment="1"/>
    <xf numFmtId="0" fontId="12" fillId="0" borderId="0" xfId="0" applyFont="1" applyAlignment="1"/>
    <xf numFmtId="0" fontId="3" fillId="0" borderId="0" xfId="1" applyAlignment="1" applyProtection="1"/>
    <xf numFmtId="0" fontId="13" fillId="0" borderId="0" xfId="0" applyFont="1"/>
    <xf numFmtId="0" fontId="13" fillId="0" borderId="0" xfId="0" applyFont="1" applyFill="1"/>
    <xf numFmtId="0" fontId="13" fillId="0" borderId="17" xfId="0" applyFont="1" applyBorder="1"/>
    <xf numFmtId="0" fontId="0" fillId="0" borderId="17" xfId="0" applyBorder="1"/>
    <xf numFmtId="0" fontId="13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14" fillId="0" borderId="0" xfId="0" applyFont="1"/>
    <xf numFmtId="0" fontId="0" fillId="0" borderId="17" xfId="0" applyBorder="1" applyAlignment="1"/>
    <xf numFmtId="0" fontId="0" fillId="0" borderId="0" xfId="0" applyFill="1"/>
    <xf numFmtId="4" fontId="7" fillId="0" borderId="18" xfId="2" applyNumberFormat="1" applyFont="1" applyFill="1" applyBorder="1" applyAlignment="1">
      <alignment horizontal="right"/>
    </xf>
    <xf numFmtId="49" fontId="7" fillId="0" borderId="9" xfId="2" applyNumberFormat="1" applyFont="1" applyFill="1" applyBorder="1" applyAlignment="1">
      <alignment horizontal="left" wrapText="1"/>
    </xf>
    <xf numFmtId="0" fontId="6" fillId="0" borderId="3" xfId="2" applyFont="1" applyFill="1" applyBorder="1" applyAlignment="1">
      <alignment horizontal="left" wrapText="1"/>
    </xf>
    <xf numFmtId="0" fontId="7" fillId="0" borderId="7" xfId="2" applyFont="1" applyFill="1" applyBorder="1" applyAlignment="1">
      <alignment horizontal="left" wrapText="1"/>
    </xf>
    <xf numFmtId="49" fontId="6" fillId="0" borderId="9" xfId="2" applyNumberFormat="1" applyFont="1" applyFill="1" applyBorder="1" applyAlignment="1">
      <alignment horizontal="left" wrapText="1"/>
    </xf>
    <xf numFmtId="0" fontId="8" fillId="0" borderId="15" xfId="3" applyFont="1" applyFill="1" applyBorder="1" applyAlignment="1">
      <alignment wrapText="1"/>
    </xf>
    <xf numFmtId="0" fontId="7" fillId="0" borderId="12" xfId="3" applyFont="1" applyFill="1" applyBorder="1" applyAlignment="1">
      <alignment wrapText="1"/>
    </xf>
    <xf numFmtId="0" fontId="7" fillId="0" borderId="0" xfId="3" applyFont="1" applyFill="1" applyAlignment="1">
      <alignment wrapText="1"/>
    </xf>
    <xf numFmtId="0" fontId="8" fillId="0" borderId="9" xfId="2" applyNumberFormat="1" applyFont="1" applyFill="1" applyBorder="1" applyAlignment="1">
      <alignment horizontal="center"/>
    </xf>
    <xf numFmtId="3" fontId="7" fillId="0" borderId="9" xfId="2" applyNumberFormat="1" applyFont="1" applyFill="1" applyBorder="1" applyAlignment="1">
      <alignment horizontal="right"/>
    </xf>
    <xf numFmtId="4" fontId="0" fillId="0" borderId="17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15" fillId="2" borderId="17" xfId="0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4" fontId="0" fillId="0" borderId="0" xfId="0" applyNumberFormat="1" applyAlignment="1">
      <alignment horizontal="right"/>
    </xf>
    <xf numFmtId="0" fontId="11" fillId="0" borderId="0" xfId="0" applyFont="1" applyAlignment="1">
      <alignment horizontal="left" wrapText="1"/>
    </xf>
  </cellXfs>
  <cellStyles count="4">
    <cellStyle name="Hypertextový odkaz" xfId="1" builtinId="8"/>
    <cellStyle name="Normální" xfId="0" builtinId="0"/>
    <cellStyle name="normální_=433" xfId="2" xr:uid="{00000000-0005-0000-0000-000002000000}"/>
    <cellStyle name="normální_seznam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D2D2D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AVEL~1.SEB\AppData\Local\Temp\_tc\SM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i list"/>
      <sheetName val="BKB-SM-4242"/>
      <sheetName val="Pomocny"/>
    </sheetNames>
    <sheetDataSet>
      <sheetData sheetId="0"/>
      <sheetData sheetId="1"/>
      <sheetData sheetId="2">
        <row r="1">
          <cell r="B1" t="str">
            <v>BKB-SM-4242</v>
          </cell>
        </row>
        <row r="2">
          <cell r="B2" t="str">
            <v>ArcelorMittal Energy Ostrava a.s.</v>
          </cell>
        </row>
        <row r="5">
          <cell r="B5" t="str">
            <v>11-12-2644</v>
          </cell>
        </row>
        <row r="7">
          <cell r="B7" t="str">
            <v>IZOLOVANÁ KABINA</v>
          </cell>
        </row>
        <row r="8">
          <cell r="B8" t="str">
            <v>Specifikace materiálu</v>
          </cell>
        </row>
        <row r="10">
          <cell r="B10" t="str">
            <v>Ing. Tomáš Walder</v>
          </cell>
        </row>
        <row r="13">
          <cell r="B13">
            <v>40917</v>
          </cell>
        </row>
        <row r="14">
          <cell r="B14" t="str">
            <v>DPS</v>
          </cell>
        </row>
        <row r="15">
          <cell r="B15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indrich.kolmas@seznam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workbookViewId="0">
      <selection activeCell="G35" sqref="G35"/>
    </sheetView>
  </sheetViews>
  <sheetFormatPr defaultRowHeight="12.75" x14ac:dyDescent="0.2"/>
  <cols>
    <col min="1" max="1" width="7.85546875" customWidth="1"/>
    <col min="2" max="2" width="21.140625" customWidth="1"/>
    <col min="7" max="7" width="11.85546875" bestFit="1" customWidth="1"/>
  </cols>
  <sheetData>
    <row r="1" spans="1:8" ht="15.75" x14ac:dyDescent="0.25">
      <c r="A1" s="51"/>
      <c r="B1" s="51"/>
      <c r="D1" s="52" t="s">
        <v>95</v>
      </c>
      <c r="E1" s="86" t="s">
        <v>152</v>
      </c>
      <c r="F1" s="86"/>
      <c r="G1" s="86"/>
      <c r="H1" s="86"/>
    </row>
    <row r="2" spans="1:8" x14ac:dyDescent="0.2">
      <c r="A2" s="82"/>
      <c r="B2" s="82"/>
      <c r="D2" s="52"/>
      <c r="E2" s="86"/>
      <c r="F2" s="86"/>
      <c r="G2" s="86"/>
      <c r="H2" s="86"/>
    </row>
    <row r="3" spans="1:8" x14ac:dyDescent="0.2">
      <c r="A3" s="82"/>
      <c r="B3" s="82"/>
      <c r="E3" s="86"/>
      <c r="F3" s="86"/>
      <c r="G3" s="86"/>
      <c r="H3" s="86"/>
    </row>
    <row r="5" spans="1:8" x14ac:dyDescent="0.2">
      <c r="B5" s="54"/>
      <c r="D5" s="55"/>
      <c r="E5" s="56"/>
      <c r="F5" s="56"/>
    </row>
    <row r="6" spans="1:8" x14ac:dyDescent="0.2">
      <c r="B6" s="54"/>
      <c r="D6" s="55"/>
      <c r="E6" s="56"/>
      <c r="F6" s="57"/>
    </row>
    <row r="7" spans="1:8" ht="14.25" x14ac:dyDescent="0.2">
      <c r="A7" t="s">
        <v>96</v>
      </c>
      <c r="B7" s="58" t="s">
        <v>124</v>
      </c>
      <c r="E7" s="53"/>
      <c r="F7" s="57"/>
    </row>
    <row r="8" spans="1:8" ht="14.25" x14ac:dyDescent="0.2">
      <c r="B8" s="58"/>
      <c r="E8" s="53"/>
      <c r="F8" s="57"/>
    </row>
    <row r="9" spans="1:8" ht="15" x14ac:dyDescent="0.25">
      <c r="B9" s="59" t="s">
        <v>97</v>
      </c>
      <c r="F9" s="57"/>
    </row>
    <row r="10" spans="1:8" ht="15" x14ac:dyDescent="0.25">
      <c r="B10" s="59" t="s">
        <v>98</v>
      </c>
    </row>
    <row r="11" spans="1:8" ht="15" x14ac:dyDescent="0.25">
      <c r="B11" s="59"/>
    </row>
    <row r="13" spans="1:8" ht="18" customHeight="1" x14ac:dyDescent="0.25">
      <c r="A13" s="83" t="s">
        <v>99</v>
      </c>
      <c r="B13" s="83"/>
      <c r="C13" s="83"/>
      <c r="D13" s="83"/>
      <c r="E13" s="83"/>
      <c r="F13" s="83"/>
      <c r="G13" s="83"/>
      <c r="H13" s="83"/>
    </row>
    <row r="16" spans="1:8" ht="15" x14ac:dyDescent="0.25">
      <c r="B16" s="60" t="s">
        <v>100</v>
      </c>
    </row>
    <row r="17" spans="2:7" ht="15" x14ac:dyDescent="0.25">
      <c r="B17" s="60"/>
    </row>
    <row r="18" spans="2:7" ht="15" x14ac:dyDescent="0.25">
      <c r="B18" s="61" t="s">
        <v>101</v>
      </c>
      <c r="C18" s="61"/>
      <c r="D18" s="61"/>
      <c r="E18" s="62"/>
      <c r="F18" s="62"/>
      <c r="G18" s="62"/>
    </row>
    <row r="19" spans="2:7" ht="11.1" customHeight="1" x14ac:dyDescent="0.25">
      <c r="B19" s="63"/>
      <c r="C19" s="63"/>
      <c r="D19" s="63"/>
      <c r="E19" s="64"/>
      <c r="F19" s="64"/>
    </row>
    <row r="20" spans="2:7" x14ac:dyDescent="0.2">
      <c r="B20" s="84" t="s">
        <v>102</v>
      </c>
      <c r="C20" s="84"/>
      <c r="D20" s="84"/>
      <c r="E20" s="64" t="s">
        <v>103</v>
      </c>
      <c r="F20" s="85">
        <f>'E-504'!I110</f>
        <v>0</v>
      </c>
      <c r="G20" s="85"/>
    </row>
    <row r="21" spans="2:7" ht="9" customHeight="1" x14ac:dyDescent="0.2">
      <c r="B21" s="65"/>
      <c r="C21" s="65"/>
      <c r="D21" s="65"/>
      <c r="E21" s="64"/>
      <c r="F21" s="64"/>
    </row>
    <row r="22" spans="2:7" ht="15" customHeight="1" x14ac:dyDescent="0.2">
      <c r="B22" s="84"/>
      <c r="C22" s="84"/>
      <c r="D22" s="84"/>
      <c r="E22" s="64"/>
      <c r="F22" s="85"/>
      <c r="G22" s="85"/>
    </row>
    <row r="23" spans="2:7" ht="15" customHeight="1" x14ac:dyDescent="0.2">
      <c r="B23" s="65"/>
      <c r="C23" s="65"/>
      <c r="D23" s="65"/>
      <c r="E23" s="64"/>
      <c r="F23" s="64"/>
    </row>
    <row r="24" spans="2:7" ht="15" customHeight="1" x14ac:dyDescent="0.2">
      <c r="B24" s="65"/>
      <c r="C24" s="65"/>
      <c r="D24" s="65"/>
      <c r="E24" s="64"/>
      <c r="F24" s="64"/>
    </row>
    <row r="25" spans="2:7" ht="11.1" customHeight="1" x14ac:dyDescent="0.2">
      <c r="B25" s="64"/>
      <c r="C25" s="64"/>
      <c r="D25" s="64"/>
      <c r="E25" s="64"/>
      <c r="F25" s="64"/>
    </row>
    <row r="26" spans="2:7" ht="15" x14ac:dyDescent="0.25">
      <c r="B26" s="66" t="s">
        <v>104</v>
      </c>
    </row>
    <row r="28" spans="2:7" ht="15" x14ac:dyDescent="0.25">
      <c r="B28" s="61" t="s">
        <v>105</v>
      </c>
      <c r="C28" s="62"/>
      <c r="D28" s="62"/>
      <c r="E28" s="67"/>
      <c r="F28" s="79">
        <f>F22+F20</f>
        <v>0</v>
      </c>
      <c r="G28" s="80"/>
    </row>
    <row r="36" spans="2:4" x14ac:dyDescent="0.2">
      <c r="D36" s="68"/>
    </row>
    <row r="38" spans="2:4" x14ac:dyDescent="0.2">
      <c r="B38" s="81"/>
      <c r="C38" s="81"/>
      <c r="D38" s="81"/>
    </row>
    <row r="40" spans="2:4" x14ac:dyDescent="0.2">
      <c r="B40" t="s">
        <v>153</v>
      </c>
    </row>
    <row r="41" spans="2:4" x14ac:dyDescent="0.2">
      <c r="B41" t="s">
        <v>106</v>
      </c>
    </row>
  </sheetData>
  <mergeCells count="10">
    <mergeCell ref="F28:G28"/>
    <mergeCell ref="B38:D38"/>
    <mergeCell ref="A2:B2"/>
    <mergeCell ref="A3:B3"/>
    <mergeCell ref="A13:H13"/>
    <mergeCell ref="B20:D20"/>
    <mergeCell ref="F20:G20"/>
    <mergeCell ref="B22:D22"/>
    <mergeCell ref="F22:G22"/>
    <mergeCell ref="E1:H3"/>
  </mergeCells>
  <hyperlinks>
    <hyperlink ref="B7" r:id="rId1" xr:uid="{00000000-0004-0000-0000-000000000000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81"/>
  <sheetViews>
    <sheetView tabSelected="1" showWhiteSpace="0" view="pageLayout" zoomScale="90" zoomScaleNormal="100" zoomScaleSheetLayoutView="75" zoomScalePageLayoutView="90" workbookViewId="0">
      <selection activeCell="N20" sqref="N20"/>
    </sheetView>
  </sheetViews>
  <sheetFormatPr defaultRowHeight="12" x14ac:dyDescent="0.2"/>
  <cols>
    <col min="1" max="1" width="6.7109375" style="19" customWidth="1"/>
    <col min="2" max="2" width="12.85546875" style="20" customWidth="1"/>
    <col min="3" max="3" width="58.42578125" style="76" bestFit="1" customWidth="1"/>
    <col min="4" max="4" width="15.7109375" style="21" customWidth="1"/>
    <col min="5" max="5" width="11.28515625" style="22" customWidth="1"/>
    <col min="6" max="6" width="9.140625" style="23"/>
    <col min="7" max="7" width="11.5703125" style="8" customWidth="1"/>
    <col min="8" max="10" width="11.28515625" style="23" bestFit="1" customWidth="1"/>
    <col min="11" max="16384" width="9.140625" style="20"/>
  </cols>
  <sheetData>
    <row r="1" spans="1:11" s="9" customFormat="1" ht="24.75" thickBot="1" x14ac:dyDescent="0.25">
      <c r="A1" s="3" t="s">
        <v>27</v>
      </c>
      <c r="B1" s="4" t="s">
        <v>28</v>
      </c>
      <c r="C1" s="71" t="s">
        <v>29</v>
      </c>
      <c r="D1" s="6" t="s">
        <v>116</v>
      </c>
      <c r="E1" s="7" t="s">
        <v>48</v>
      </c>
      <c r="F1" s="5" t="s">
        <v>30</v>
      </c>
      <c r="G1" s="24" t="s">
        <v>49</v>
      </c>
      <c r="H1" s="25" t="s">
        <v>50</v>
      </c>
      <c r="I1" s="24" t="s">
        <v>51</v>
      </c>
      <c r="J1" s="25" t="s">
        <v>52</v>
      </c>
      <c r="K1" s="7" t="s">
        <v>31</v>
      </c>
    </row>
    <row r="2" spans="1:11" s="9" customFormat="1" x14ac:dyDescent="0.2">
      <c r="A2" s="10"/>
      <c r="B2" s="10"/>
      <c r="C2" s="72"/>
      <c r="D2" s="12"/>
      <c r="E2" s="50"/>
      <c r="F2" s="11"/>
      <c r="G2" s="26"/>
      <c r="H2" s="26"/>
      <c r="I2" s="26"/>
      <c r="J2" s="26"/>
      <c r="K2" s="32"/>
    </row>
    <row r="3" spans="1:11" s="9" customFormat="1" x14ac:dyDescent="0.2">
      <c r="A3" s="27">
        <v>1</v>
      </c>
      <c r="B3" s="13"/>
      <c r="C3" s="73" t="s">
        <v>32</v>
      </c>
      <c r="D3" s="15"/>
      <c r="E3" s="17"/>
      <c r="F3" s="14"/>
      <c r="G3" s="28"/>
      <c r="H3" s="28"/>
      <c r="I3" s="28"/>
      <c r="J3" s="28"/>
      <c r="K3" s="32"/>
    </row>
    <row r="4" spans="1:11" s="9" customFormat="1" x14ac:dyDescent="0.2">
      <c r="A4" s="31" t="s">
        <v>33</v>
      </c>
      <c r="B4" s="17"/>
      <c r="C4" s="70" t="s">
        <v>254</v>
      </c>
      <c r="D4" s="16"/>
      <c r="E4" s="17" t="s">
        <v>53</v>
      </c>
      <c r="F4" s="30">
        <v>1</v>
      </c>
      <c r="G4" s="30"/>
      <c r="H4" s="29">
        <f>G4*F4</f>
        <v>0</v>
      </c>
      <c r="I4" s="29"/>
      <c r="J4" s="29">
        <f>I4*F4</f>
        <v>0</v>
      </c>
      <c r="K4" s="32"/>
    </row>
    <row r="5" spans="1:11" s="9" customFormat="1" ht="24" x14ac:dyDescent="0.2">
      <c r="A5" s="31" t="s">
        <v>125</v>
      </c>
      <c r="B5" s="17"/>
      <c r="C5" s="70" t="s">
        <v>228</v>
      </c>
      <c r="D5" s="16"/>
      <c r="E5" s="17" t="s">
        <v>53</v>
      </c>
      <c r="F5" s="30">
        <v>1</v>
      </c>
      <c r="G5" s="30"/>
      <c r="H5" s="29">
        <f t="shared" ref="H5" si="0">G5*F5</f>
        <v>0</v>
      </c>
      <c r="I5" s="29"/>
      <c r="J5" s="29">
        <f t="shared" ref="J5" si="1">I5*F5</f>
        <v>0</v>
      </c>
      <c r="K5" s="32"/>
    </row>
    <row r="6" spans="1:11" s="9" customFormat="1" x14ac:dyDescent="0.2">
      <c r="A6" s="31" t="s">
        <v>151</v>
      </c>
      <c r="B6" s="17"/>
      <c r="C6" s="70" t="s">
        <v>142</v>
      </c>
      <c r="D6" s="16"/>
      <c r="E6" s="17" t="s">
        <v>53</v>
      </c>
      <c r="F6" s="30">
        <v>3</v>
      </c>
      <c r="G6" s="30"/>
      <c r="H6" s="29">
        <f t="shared" ref="H6:H51" si="2">G6*F6</f>
        <v>0</v>
      </c>
      <c r="I6" s="29"/>
      <c r="J6" s="29">
        <f t="shared" ref="J6:J51" si="3">I6*F6</f>
        <v>0</v>
      </c>
      <c r="K6" s="32"/>
    </row>
    <row r="7" spans="1:11" s="9" customFormat="1" x14ac:dyDescent="0.2">
      <c r="A7" s="27"/>
      <c r="B7" s="13"/>
      <c r="C7" s="73"/>
      <c r="D7" s="15"/>
      <c r="E7" s="17"/>
      <c r="F7" s="14"/>
      <c r="G7" s="28"/>
      <c r="H7" s="29"/>
      <c r="I7" s="28"/>
      <c r="J7" s="29"/>
      <c r="K7" s="32"/>
    </row>
    <row r="8" spans="1:11" s="9" customFormat="1" x14ac:dyDescent="0.2">
      <c r="A8" s="27" t="s">
        <v>34</v>
      </c>
      <c r="B8" s="13"/>
      <c r="C8" s="73" t="s">
        <v>229</v>
      </c>
      <c r="D8" s="15"/>
      <c r="E8" s="17"/>
      <c r="F8" s="14"/>
      <c r="G8" s="28"/>
      <c r="H8" s="29"/>
      <c r="I8" s="28"/>
      <c r="J8" s="29"/>
      <c r="K8" s="32"/>
    </row>
    <row r="9" spans="1:11" s="9" customFormat="1" x14ac:dyDescent="0.2">
      <c r="A9" s="31" t="s">
        <v>35</v>
      </c>
      <c r="B9" s="17"/>
      <c r="C9" s="70" t="s">
        <v>230</v>
      </c>
      <c r="D9" s="16"/>
      <c r="E9" s="17" t="s">
        <v>53</v>
      </c>
      <c r="F9" s="30">
        <v>1</v>
      </c>
      <c r="G9" s="30"/>
      <c r="H9" s="29">
        <f t="shared" si="2"/>
        <v>0</v>
      </c>
      <c r="I9" s="29"/>
      <c r="J9" s="29">
        <f t="shared" si="3"/>
        <v>0</v>
      </c>
      <c r="K9" s="32"/>
    </row>
    <row r="10" spans="1:11" s="9" customFormat="1" x14ac:dyDescent="0.2">
      <c r="A10" s="31" t="s">
        <v>47</v>
      </c>
      <c r="B10" s="17"/>
      <c r="C10" s="70" t="s">
        <v>231</v>
      </c>
      <c r="D10" s="16"/>
      <c r="E10" s="17" t="s">
        <v>53</v>
      </c>
      <c r="F10" s="30">
        <v>1</v>
      </c>
      <c r="G10" s="30"/>
      <c r="H10" s="29">
        <f>G10*F10</f>
        <v>0</v>
      </c>
      <c r="I10" s="29"/>
      <c r="J10" s="29">
        <f>I10*F10</f>
        <v>0</v>
      </c>
      <c r="K10" s="32"/>
    </row>
    <row r="11" spans="1:11" s="9" customFormat="1" x14ac:dyDescent="0.2">
      <c r="A11" s="31"/>
      <c r="B11" s="17"/>
      <c r="C11" s="70"/>
      <c r="D11" s="16"/>
      <c r="E11" s="17"/>
      <c r="F11" s="30"/>
      <c r="G11" s="30"/>
      <c r="H11" s="29"/>
      <c r="I11" s="29"/>
      <c r="J11" s="29"/>
      <c r="K11" s="32"/>
    </row>
    <row r="12" spans="1:11" s="9" customFormat="1" x14ac:dyDescent="0.2">
      <c r="A12" s="27" t="s">
        <v>36</v>
      </c>
      <c r="B12" s="13"/>
      <c r="C12" s="73" t="s">
        <v>141</v>
      </c>
      <c r="D12" s="16"/>
      <c r="E12" s="17"/>
      <c r="F12" s="30"/>
      <c r="G12" s="30"/>
      <c r="H12" s="29"/>
      <c r="I12" s="29"/>
      <c r="J12" s="29"/>
      <c r="K12" s="32"/>
    </row>
    <row r="13" spans="1:11" s="9" customFormat="1" x14ac:dyDescent="0.2">
      <c r="A13" s="31" t="s">
        <v>41</v>
      </c>
      <c r="B13" s="77" t="s">
        <v>196</v>
      </c>
      <c r="C13" s="70" t="s">
        <v>211</v>
      </c>
      <c r="D13" s="16"/>
      <c r="E13" s="17" t="s">
        <v>53</v>
      </c>
      <c r="F13" s="30">
        <v>19</v>
      </c>
      <c r="G13" s="30"/>
      <c r="H13" s="29">
        <f t="shared" si="2"/>
        <v>0</v>
      </c>
      <c r="I13" s="29"/>
      <c r="J13" s="29">
        <f t="shared" si="3"/>
        <v>0</v>
      </c>
      <c r="K13" s="32"/>
    </row>
    <row r="14" spans="1:11" s="9" customFormat="1" ht="24" x14ac:dyDescent="0.2">
      <c r="A14" s="31" t="s">
        <v>42</v>
      </c>
      <c r="B14" s="77" t="s">
        <v>210</v>
      </c>
      <c r="C14" s="70" t="s">
        <v>256</v>
      </c>
      <c r="D14" s="16"/>
      <c r="E14" s="17" t="s">
        <v>53</v>
      </c>
      <c r="F14" s="30">
        <v>21</v>
      </c>
      <c r="G14" s="30"/>
      <c r="H14" s="29">
        <f t="shared" si="2"/>
        <v>0</v>
      </c>
      <c r="I14" s="29"/>
      <c r="J14" s="29">
        <f t="shared" si="3"/>
        <v>0</v>
      </c>
      <c r="K14" s="32"/>
    </row>
    <row r="15" spans="1:11" s="9" customFormat="1" ht="24" x14ac:dyDescent="0.2">
      <c r="A15" s="31" t="s">
        <v>111</v>
      </c>
      <c r="B15" s="77" t="s">
        <v>212</v>
      </c>
      <c r="C15" s="70" t="s">
        <v>214</v>
      </c>
      <c r="D15" s="16"/>
      <c r="E15" s="17" t="s">
        <v>53</v>
      </c>
      <c r="F15" s="30">
        <v>5</v>
      </c>
      <c r="G15" s="30"/>
      <c r="H15" s="29">
        <f t="shared" si="2"/>
        <v>0</v>
      </c>
      <c r="I15" s="29"/>
      <c r="J15" s="29">
        <f t="shared" si="3"/>
        <v>0</v>
      </c>
      <c r="K15" s="32"/>
    </row>
    <row r="16" spans="1:11" s="9" customFormat="1" x14ac:dyDescent="0.2">
      <c r="A16" s="31" t="s">
        <v>112</v>
      </c>
      <c r="B16" s="77" t="s">
        <v>213</v>
      </c>
      <c r="C16" s="70" t="s">
        <v>217</v>
      </c>
      <c r="D16" s="16"/>
      <c r="E16" s="17" t="s">
        <v>53</v>
      </c>
      <c r="F16" s="30">
        <v>12</v>
      </c>
      <c r="G16" s="30"/>
      <c r="H16" s="29">
        <f t="shared" si="2"/>
        <v>0</v>
      </c>
      <c r="I16" s="29"/>
      <c r="J16" s="29">
        <f t="shared" si="3"/>
        <v>0</v>
      </c>
      <c r="K16" s="32"/>
    </row>
    <row r="17" spans="1:11" s="9" customFormat="1" x14ac:dyDescent="0.2">
      <c r="A17" s="31" t="s">
        <v>113</v>
      </c>
      <c r="B17" s="77" t="s">
        <v>215</v>
      </c>
      <c r="C17" s="70" t="s">
        <v>216</v>
      </c>
      <c r="D17" s="16"/>
      <c r="E17" s="17" t="s">
        <v>53</v>
      </c>
      <c r="F17" s="30">
        <v>4</v>
      </c>
      <c r="G17" s="30"/>
      <c r="H17" s="29">
        <f t="shared" si="2"/>
        <v>0</v>
      </c>
      <c r="I17" s="29"/>
      <c r="J17" s="29">
        <f t="shared" si="3"/>
        <v>0</v>
      </c>
      <c r="K17" s="32"/>
    </row>
    <row r="18" spans="1:11" s="9" customFormat="1" ht="24" x14ac:dyDescent="0.2">
      <c r="A18" s="31" t="s">
        <v>114</v>
      </c>
      <c r="B18" s="77" t="s">
        <v>218</v>
      </c>
      <c r="C18" s="70" t="s">
        <v>221</v>
      </c>
      <c r="D18" s="16"/>
      <c r="E18" s="17" t="s">
        <v>53</v>
      </c>
      <c r="F18" s="30">
        <v>12</v>
      </c>
      <c r="G18" s="30"/>
      <c r="H18" s="29">
        <f>G18*F18</f>
        <v>0</v>
      </c>
      <c r="I18" s="29"/>
      <c r="J18" s="29">
        <f>I18*F18</f>
        <v>0</v>
      </c>
      <c r="K18" s="32"/>
    </row>
    <row r="19" spans="1:11" s="9" customFormat="1" x14ac:dyDescent="0.2">
      <c r="A19" s="31" t="s">
        <v>115</v>
      </c>
      <c r="B19" s="77" t="s">
        <v>219</v>
      </c>
      <c r="C19" s="70" t="s">
        <v>220</v>
      </c>
      <c r="D19" s="16"/>
      <c r="E19" s="17" t="s">
        <v>53</v>
      </c>
      <c r="F19" s="30">
        <v>4</v>
      </c>
      <c r="G19" s="30"/>
      <c r="H19" s="29">
        <f t="shared" si="2"/>
        <v>0</v>
      </c>
      <c r="I19" s="29"/>
      <c r="J19" s="29">
        <f t="shared" si="3"/>
        <v>0</v>
      </c>
      <c r="K19" s="32"/>
    </row>
    <row r="20" spans="1:11" s="9" customFormat="1" ht="24" x14ac:dyDescent="0.2">
      <c r="A20" s="31" t="s">
        <v>154</v>
      </c>
      <c r="B20" s="77" t="s">
        <v>222</v>
      </c>
      <c r="C20" s="70" t="s">
        <v>223</v>
      </c>
      <c r="D20" s="16"/>
      <c r="E20" s="17" t="s">
        <v>53</v>
      </c>
      <c r="F20" s="30">
        <v>8</v>
      </c>
      <c r="G20" s="30"/>
      <c r="H20" s="29">
        <f t="shared" si="2"/>
        <v>0</v>
      </c>
      <c r="I20" s="29"/>
      <c r="J20" s="29">
        <f t="shared" si="3"/>
        <v>0</v>
      </c>
      <c r="K20" s="32"/>
    </row>
    <row r="21" spans="1:11" s="9" customFormat="1" x14ac:dyDescent="0.2">
      <c r="A21" s="31" t="s">
        <v>155</v>
      </c>
      <c r="B21" s="77" t="s">
        <v>224</v>
      </c>
      <c r="C21" s="70" t="s">
        <v>227</v>
      </c>
      <c r="D21" s="16"/>
      <c r="E21" s="17" t="s">
        <v>53</v>
      </c>
      <c r="F21" s="30">
        <v>12</v>
      </c>
      <c r="G21" s="30"/>
      <c r="H21" s="29">
        <f t="shared" si="2"/>
        <v>0</v>
      </c>
      <c r="I21" s="29"/>
      <c r="J21" s="29">
        <f t="shared" si="3"/>
        <v>0</v>
      </c>
      <c r="K21" s="32"/>
    </row>
    <row r="22" spans="1:11" s="9" customFormat="1" x14ac:dyDescent="0.2">
      <c r="A22" s="31" t="s">
        <v>156</v>
      </c>
      <c r="B22" s="77" t="s">
        <v>225</v>
      </c>
      <c r="C22" s="70" t="s">
        <v>226</v>
      </c>
      <c r="D22" s="16"/>
      <c r="E22" s="17" t="s">
        <v>53</v>
      </c>
      <c r="F22" s="30">
        <v>9</v>
      </c>
      <c r="G22" s="30"/>
      <c r="H22" s="29">
        <f t="shared" si="2"/>
        <v>0</v>
      </c>
      <c r="I22" s="29"/>
      <c r="J22" s="29">
        <f t="shared" si="3"/>
        <v>0</v>
      </c>
      <c r="K22" s="32"/>
    </row>
    <row r="23" spans="1:11" s="9" customFormat="1" x14ac:dyDescent="0.2">
      <c r="A23" s="31" t="s">
        <v>157</v>
      </c>
      <c r="B23" s="77" t="s">
        <v>249</v>
      </c>
      <c r="C23" s="70" t="s">
        <v>250</v>
      </c>
      <c r="D23" s="16"/>
      <c r="E23" s="17" t="s">
        <v>53</v>
      </c>
      <c r="F23" s="30">
        <v>3</v>
      </c>
      <c r="G23" s="30"/>
      <c r="H23" s="29">
        <f t="shared" si="2"/>
        <v>0</v>
      </c>
      <c r="I23" s="29"/>
      <c r="J23" s="29">
        <f t="shared" si="3"/>
        <v>0</v>
      </c>
      <c r="K23" s="32"/>
    </row>
    <row r="24" spans="1:11" s="9" customFormat="1" x14ac:dyDescent="0.2">
      <c r="A24" s="31" t="s">
        <v>198</v>
      </c>
      <c r="B24" s="77"/>
      <c r="C24" s="70" t="s">
        <v>238</v>
      </c>
      <c r="D24" s="16"/>
      <c r="E24" s="17" t="s">
        <v>53</v>
      </c>
      <c r="F24" s="30">
        <v>21</v>
      </c>
      <c r="G24" s="30"/>
      <c r="H24" s="29">
        <f t="shared" si="2"/>
        <v>0</v>
      </c>
      <c r="I24" s="29"/>
      <c r="J24" s="29">
        <f t="shared" ref="J24:J25" si="4">I24*F24</f>
        <v>0</v>
      </c>
      <c r="K24" s="32"/>
    </row>
    <row r="25" spans="1:11" s="9" customFormat="1" x14ac:dyDescent="0.2">
      <c r="A25" s="31" t="s">
        <v>207</v>
      </c>
      <c r="B25" s="77"/>
      <c r="C25" s="70" t="s">
        <v>239</v>
      </c>
      <c r="D25" s="16"/>
      <c r="E25" s="17" t="s">
        <v>53</v>
      </c>
      <c r="F25" s="30">
        <v>1</v>
      </c>
      <c r="G25" s="30"/>
      <c r="H25" s="29">
        <f t="shared" ref="H25" si="5">G25*F25</f>
        <v>0</v>
      </c>
      <c r="I25" s="29"/>
      <c r="J25" s="29">
        <f t="shared" si="4"/>
        <v>0</v>
      </c>
      <c r="K25" s="32"/>
    </row>
    <row r="26" spans="1:11" s="9" customFormat="1" x14ac:dyDescent="0.2">
      <c r="A26" s="31"/>
      <c r="B26" s="77"/>
      <c r="C26" s="70"/>
      <c r="D26" s="16"/>
      <c r="E26" s="17"/>
      <c r="F26" s="30"/>
      <c r="G26" s="30"/>
      <c r="H26" s="29"/>
      <c r="I26" s="29"/>
      <c r="J26" s="29"/>
      <c r="K26" s="32"/>
    </row>
    <row r="27" spans="1:11" s="9" customFormat="1" x14ac:dyDescent="0.2">
      <c r="A27" s="27" t="s">
        <v>38</v>
      </c>
      <c r="B27" s="13"/>
      <c r="C27" s="73" t="s">
        <v>117</v>
      </c>
      <c r="D27" s="16"/>
      <c r="E27" s="17"/>
      <c r="F27" s="30"/>
      <c r="G27" s="30"/>
      <c r="H27" s="29"/>
      <c r="I27" s="29"/>
      <c r="J27" s="29"/>
      <c r="K27" s="32"/>
    </row>
    <row r="28" spans="1:11" s="9" customFormat="1" x14ac:dyDescent="0.2">
      <c r="A28" s="31" t="s">
        <v>39</v>
      </c>
      <c r="B28" s="17"/>
      <c r="C28" s="70" t="s">
        <v>202</v>
      </c>
      <c r="D28" s="16"/>
      <c r="E28" s="17" t="s">
        <v>53</v>
      </c>
      <c r="F28" s="30">
        <v>32</v>
      </c>
      <c r="G28" s="30"/>
      <c r="H28" s="29">
        <f t="shared" si="2"/>
        <v>0</v>
      </c>
      <c r="I28" s="29"/>
      <c r="J28" s="29">
        <f t="shared" si="3"/>
        <v>0</v>
      </c>
      <c r="K28" s="32"/>
    </row>
    <row r="29" spans="1:11" s="9" customFormat="1" x14ac:dyDescent="0.2">
      <c r="A29" s="31" t="s">
        <v>43</v>
      </c>
      <c r="B29" s="17"/>
      <c r="C29" s="70" t="s">
        <v>203</v>
      </c>
      <c r="D29" s="16"/>
      <c r="E29" s="17" t="s">
        <v>53</v>
      </c>
      <c r="F29" s="30">
        <v>16</v>
      </c>
      <c r="G29" s="30"/>
      <c r="H29" s="29">
        <f t="shared" si="2"/>
        <v>0</v>
      </c>
      <c r="I29" s="29"/>
      <c r="J29" s="29">
        <f t="shared" si="3"/>
        <v>0</v>
      </c>
      <c r="K29" s="32"/>
    </row>
    <row r="30" spans="1:11" s="9" customFormat="1" x14ac:dyDescent="0.2">
      <c r="A30" s="31" t="s">
        <v>44</v>
      </c>
      <c r="B30" s="17"/>
      <c r="C30" s="70" t="s">
        <v>204</v>
      </c>
      <c r="D30" s="16"/>
      <c r="E30" s="17" t="s">
        <v>53</v>
      </c>
      <c r="F30" s="30">
        <v>9</v>
      </c>
      <c r="G30" s="30"/>
      <c r="H30" s="29">
        <f>G30*F30</f>
        <v>0</v>
      </c>
      <c r="I30" s="29"/>
      <c r="J30" s="29">
        <f>I30*F30</f>
        <v>0</v>
      </c>
      <c r="K30" s="32"/>
    </row>
    <row r="31" spans="1:11" s="9" customFormat="1" x14ac:dyDescent="0.2">
      <c r="A31" s="31" t="s">
        <v>45</v>
      </c>
      <c r="B31" s="17"/>
      <c r="C31" s="70" t="s">
        <v>205</v>
      </c>
      <c r="D31" s="16"/>
      <c r="E31" s="17" t="s">
        <v>53</v>
      </c>
      <c r="F31" s="30">
        <v>4</v>
      </c>
      <c r="G31" s="30"/>
      <c r="H31" s="29">
        <f t="shared" si="2"/>
        <v>0</v>
      </c>
      <c r="I31" s="29"/>
      <c r="J31" s="29">
        <f t="shared" si="3"/>
        <v>0</v>
      </c>
      <c r="K31" s="32"/>
    </row>
    <row r="32" spans="1:11" s="9" customFormat="1" x14ac:dyDescent="0.2">
      <c r="A32" s="31" t="s">
        <v>40</v>
      </c>
      <c r="B32" s="17"/>
      <c r="C32" s="70" t="s">
        <v>232</v>
      </c>
      <c r="D32" s="16"/>
      <c r="E32" s="17" t="s">
        <v>53</v>
      </c>
      <c r="F32" s="30">
        <v>4</v>
      </c>
      <c r="G32" s="30"/>
      <c r="H32" s="29">
        <f t="shared" si="2"/>
        <v>0</v>
      </c>
      <c r="I32" s="29"/>
      <c r="J32" s="29">
        <f t="shared" si="3"/>
        <v>0</v>
      </c>
      <c r="K32" s="32"/>
    </row>
    <row r="33" spans="1:11" s="9" customFormat="1" x14ac:dyDescent="0.2">
      <c r="A33" s="31" t="s">
        <v>186</v>
      </c>
      <c r="B33" s="17"/>
      <c r="C33" s="70" t="s">
        <v>206</v>
      </c>
      <c r="D33" s="16"/>
      <c r="E33" s="17" t="s">
        <v>53</v>
      </c>
      <c r="F33" s="30">
        <v>16</v>
      </c>
      <c r="G33" s="30"/>
      <c r="H33" s="29">
        <f t="shared" si="2"/>
        <v>0</v>
      </c>
      <c r="I33" s="29"/>
      <c r="J33" s="29">
        <f t="shared" si="3"/>
        <v>0</v>
      </c>
      <c r="K33" s="32"/>
    </row>
    <row r="34" spans="1:11" s="9" customFormat="1" x14ac:dyDescent="0.2">
      <c r="A34" s="31" t="s">
        <v>107</v>
      </c>
      <c r="B34" s="17"/>
      <c r="C34" s="70" t="s">
        <v>200</v>
      </c>
      <c r="D34" s="16"/>
      <c r="E34" s="17" t="s">
        <v>53</v>
      </c>
      <c r="F34" s="30">
        <v>4</v>
      </c>
      <c r="G34" s="30"/>
      <c r="H34" s="29">
        <f>G34*F34</f>
        <v>0</v>
      </c>
      <c r="I34" s="29"/>
      <c r="J34" s="29">
        <f>I34*F34</f>
        <v>0</v>
      </c>
      <c r="K34" s="32"/>
    </row>
    <row r="35" spans="1:11" s="9" customFormat="1" x14ac:dyDescent="0.2">
      <c r="A35" s="31" t="s">
        <v>130</v>
      </c>
      <c r="B35" s="17"/>
      <c r="C35" s="70" t="s">
        <v>199</v>
      </c>
      <c r="D35" s="16"/>
      <c r="E35" s="17" t="s">
        <v>53</v>
      </c>
      <c r="F35" s="30">
        <v>90</v>
      </c>
      <c r="G35" s="30"/>
      <c r="H35" s="29">
        <f t="shared" si="2"/>
        <v>0</v>
      </c>
      <c r="I35" s="29"/>
      <c r="J35" s="29">
        <f t="shared" si="3"/>
        <v>0</v>
      </c>
      <c r="K35" s="32"/>
    </row>
    <row r="36" spans="1:11" s="9" customFormat="1" ht="24" x14ac:dyDescent="0.2">
      <c r="A36" s="31" t="s">
        <v>131</v>
      </c>
      <c r="B36" s="17"/>
      <c r="C36" s="70" t="s">
        <v>201</v>
      </c>
      <c r="D36" s="16"/>
      <c r="E36" s="17" t="s">
        <v>53</v>
      </c>
      <c r="F36" s="30">
        <v>2</v>
      </c>
      <c r="G36" s="30"/>
      <c r="H36" s="29">
        <f t="shared" si="2"/>
        <v>0</v>
      </c>
      <c r="I36" s="29"/>
      <c r="J36" s="29">
        <f t="shared" si="3"/>
        <v>0</v>
      </c>
      <c r="K36" s="32"/>
    </row>
    <row r="37" spans="1:11" s="9" customFormat="1" x14ac:dyDescent="0.2">
      <c r="A37" s="31" t="s">
        <v>187</v>
      </c>
      <c r="B37" s="17"/>
      <c r="C37" s="70" t="s">
        <v>127</v>
      </c>
      <c r="D37" s="16"/>
      <c r="E37" s="17" t="s">
        <v>53</v>
      </c>
      <c r="F37" s="30">
        <v>1</v>
      </c>
      <c r="G37" s="30"/>
      <c r="H37" s="29">
        <f t="shared" si="2"/>
        <v>0</v>
      </c>
      <c r="I37" s="29"/>
      <c r="J37" s="29">
        <f t="shared" si="3"/>
        <v>0</v>
      </c>
      <c r="K37" s="32"/>
    </row>
    <row r="38" spans="1:11" s="9" customFormat="1" x14ac:dyDescent="0.2">
      <c r="A38" s="31" t="s">
        <v>188</v>
      </c>
      <c r="B38" s="17"/>
      <c r="C38" s="70" t="s">
        <v>158</v>
      </c>
      <c r="D38" s="16"/>
      <c r="E38" s="17" t="s">
        <v>53</v>
      </c>
      <c r="F38" s="30">
        <v>2</v>
      </c>
      <c r="G38" s="30"/>
      <c r="H38" s="29">
        <f t="shared" si="2"/>
        <v>0</v>
      </c>
      <c r="I38" s="29"/>
      <c r="J38" s="29">
        <f t="shared" si="3"/>
        <v>0</v>
      </c>
      <c r="K38" s="32"/>
    </row>
    <row r="39" spans="1:11" s="9" customFormat="1" x14ac:dyDescent="0.2">
      <c r="A39" s="31" t="s">
        <v>133</v>
      </c>
      <c r="B39" s="17"/>
      <c r="C39" s="70" t="s">
        <v>234</v>
      </c>
      <c r="D39" s="16"/>
      <c r="E39" s="17" t="s">
        <v>53</v>
      </c>
      <c r="F39" s="30">
        <v>4</v>
      </c>
      <c r="G39" s="30"/>
      <c r="H39" s="29">
        <f t="shared" si="2"/>
        <v>0</v>
      </c>
      <c r="I39" s="29"/>
      <c r="J39" s="29">
        <v>0</v>
      </c>
      <c r="K39" s="32"/>
    </row>
    <row r="40" spans="1:11" s="9" customFormat="1" x14ac:dyDescent="0.2">
      <c r="A40" s="31" t="s">
        <v>189</v>
      </c>
      <c r="B40" s="17"/>
      <c r="C40" s="70" t="s">
        <v>233</v>
      </c>
      <c r="D40" s="16"/>
      <c r="E40" s="17" t="s">
        <v>53</v>
      </c>
      <c r="F40" s="30">
        <v>6</v>
      </c>
      <c r="G40" s="30"/>
      <c r="H40" s="29">
        <f>G40*F40</f>
        <v>0</v>
      </c>
      <c r="I40" s="29"/>
      <c r="J40" s="29">
        <f>I40*F40</f>
        <v>0</v>
      </c>
      <c r="K40" s="32"/>
    </row>
    <row r="41" spans="1:11" s="9" customFormat="1" ht="24" x14ac:dyDescent="0.2">
      <c r="A41" s="31" t="s">
        <v>190</v>
      </c>
      <c r="B41" s="17"/>
      <c r="C41" s="70" t="s">
        <v>243</v>
      </c>
      <c r="D41" s="16"/>
      <c r="E41" s="17" t="s">
        <v>53</v>
      </c>
      <c r="F41" s="30">
        <v>1</v>
      </c>
      <c r="G41" s="30"/>
      <c r="H41" s="29">
        <f>G41*F41</f>
        <v>0</v>
      </c>
      <c r="I41" s="29"/>
      <c r="J41" s="29">
        <f>I41*F41</f>
        <v>0</v>
      </c>
      <c r="K41" s="32"/>
    </row>
    <row r="42" spans="1:11" s="9" customFormat="1" ht="24" x14ac:dyDescent="0.2">
      <c r="A42" s="31" t="s">
        <v>252</v>
      </c>
      <c r="B42" s="17"/>
      <c r="C42" s="70" t="s">
        <v>253</v>
      </c>
      <c r="D42" s="16"/>
      <c r="E42" s="17" t="s">
        <v>53</v>
      </c>
      <c r="F42" s="30">
        <v>1</v>
      </c>
      <c r="G42" s="30"/>
      <c r="H42" s="29">
        <f>G42*F42</f>
        <v>0</v>
      </c>
      <c r="I42" s="29"/>
      <c r="J42" s="29">
        <f>I42*F42</f>
        <v>0</v>
      </c>
      <c r="K42" s="32"/>
    </row>
    <row r="43" spans="1:11" s="9" customFormat="1" x14ac:dyDescent="0.2">
      <c r="A43" s="31"/>
      <c r="B43" s="17"/>
      <c r="C43" s="70"/>
      <c r="D43" s="16"/>
      <c r="E43" s="17"/>
      <c r="F43" s="30"/>
      <c r="G43" s="30"/>
      <c r="H43" s="29"/>
      <c r="I43" s="29"/>
      <c r="J43" s="29"/>
      <c r="K43" s="32"/>
    </row>
    <row r="44" spans="1:11" s="9" customFormat="1" x14ac:dyDescent="0.2">
      <c r="A44" s="27" t="s">
        <v>46</v>
      </c>
      <c r="B44" s="13"/>
      <c r="C44" s="73" t="s">
        <v>37</v>
      </c>
      <c r="D44" s="16"/>
      <c r="E44" s="17"/>
      <c r="F44" s="30"/>
      <c r="G44" s="30"/>
      <c r="H44" s="29"/>
      <c r="I44" s="29"/>
      <c r="J44" s="29"/>
      <c r="K44" s="32"/>
    </row>
    <row r="45" spans="1:11" s="9" customFormat="1" x14ac:dyDescent="0.2">
      <c r="A45" s="31" t="s">
        <v>191</v>
      </c>
      <c r="B45" s="13"/>
      <c r="C45" s="70" t="s">
        <v>235</v>
      </c>
      <c r="D45" s="16"/>
      <c r="E45" s="17" t="s">
        <v>54</v>
      </c>
      <c r="F45" s="30">
        <v>7</v>
      </c>
      <c r="G45" s="30"/>
      <c r="H45" s="29">
        <f t="shared" si="2"/>
        <v>0</v>
      </c>
      <c r="I45" s="29"/>
      <c r="J45" s="29">
        <f t="shared" si="3"/>
        <v>0</v>
      </c>
      <c r="K45" s="32"/>
    </row>
    <row r="46" spans="1:11" s="9" customFormat="1" x14ac:dyDescent="0.2">
      <c r="A46" s="31" t="s">
        <v>60</v>
      </c>
      <c r="B46" s="17"/>
      <c r="C46" s="70" t="s">
        <v>129</v>
      </c>
      <c r="D46" s="16"/>
      <c r="E46" s="17" t="s">
        <v>54</v>
      </c>
      <c r="F46" s="30">
        <v>35</v>
      </c>
      <c r="G46" s="30"/>
      <c r="H46" s="29">
        <f t="shared" si="2"/>
        <v>0</v>
      </c>
      <c r="I46" s="29"/>
      <c r="J46" s="29">
        <f t="shared" si="3"/>
        <v>0</v>
      </c>
      <c r="K46" s="32"/>
    </row>
    <row r="47" spans="1:11" s="9" customFormat="1" x14ac:dyDescent="0.2">
      <c r="A47" s="31" t="s">
        <v>192</v>
      </c>
      <c r="B47" s="17"/>
      <c r="C47" s="70" t="s">
        <v>118</v>
      </c>
      <c r="D47" s="16"/>
      <c r="E47" s="17" t="s">
        <v>54</v>
      </c>
      <c r="F47" s="30">
        <v>220</v>
      </c>
      <c r="G47" s="30"/>
      <c r="H47" s="29">
        <f t="shared" si="2"/>
        <v>0</v>
      </c>
      <c r="I47" s="29"/>
      <c r="J47" s="29">
        <f t="shared" si="3"/>
        <v>0</v>
      </c>
      <c r="K47" s="32"/>
    </row>
    <row r="48" spans="1:11" s="9" customFormat="1" x14ac:dyDescent="0.2">
      <c r="A48" s="31" t="s">
        <v>61</v>
      </c>
      <c r="B48" s="17"/>
      <c r="C48" s="70" t="s">
        <v>236</v>
      </c>
      <c r="D48" s="16"/>
      <c r="E48" s="17" t="s">
        <v>54</v>
      </c>
      <c r="F48" s="30">
        <v>110</v>
      </c>
      <c r="G48" s="30"/>
      <c r="H48" s="29">
        <f t="shared" si="2"/>
        <v>0</v>
      </c>
      <c r="I48" s="29"/>
      <c r="J48" s="29">
        <f t="shared" si="3"/>
        <v>0</v>
      </c>
      <c r="K48" s="32"/>
    </row>
    <row r="49" spans="1:11" s="9" customFormat="1" x14ac:dyDescent="0.2">
      <c r="A49" s="31" t="s">
        <v>75</v>
      </c>
      <c r="B49" s="17"/>
      <c r="C49" s="70" t="s">
        <v>119</v>
      </c>
      <c r="D49" s="16"/>
      <c r="E49" s="17" t="s">
        <v>54</v>
      </c>
      <c r="F49" s="30">
        <v>320</v>
      </c>
      <c r="G49" s="30"/>
      <c r="H49" s="29">
        <f>G49*F49</f>
        <v>0</v>
      </c>
      <c r="I49" s="29"/>
      <c r="J49" s="29">
        <f>I49*F49</f>
        <v>0</v>
      </c>
      <c r="K49" s="32"/>
    </row>
    <row r="50" spans="1:11" s="9" customFormat="1" x14ac:dyDescent="0.2">
      <c r="A50" s="31" t="s">
        <v>193</v>
      </c>
      <c r="B50" s="17"/>
      <c r="C50" s="70" t="s">
        <v>108</v>
      </c>
      <c r="D50" s="16"/>
      <c r="E50" s="17" t="s">
        <v>54</v>
      </c>
      <c r="F50" s="30">
        <v>780</v>
      </c>
      <c r="G50" s="30"/>
      <c r="H50" s="29">
        <f t="shared" si="2"/>
        <v>0</v>
      </c>
      <c r="I50" s="29"/>
      <c r="J50" s="29">
        <f t="shared" si="3"/>
        <v>0</v>
      </c>
      <c r="K50" s="32"/>
    </row>
    <row r="51" spans="1:11" s="9" customFormat="1" x14ac:dyDescent="0.2">
      <c r="A51" s="31" t="s">
        <v>93</v>
      </c>
      <c r="B51" s="17"/>
      <c r="C51" s="70" t="s">
        <v>109</v>
      </c>
      <c r="D51" s="16"/>
      <c r="E51" s="17" t="s">
        <v>54</v>
      </c>
      <c r="F51" s="30">
        <v>1750</v>
      </c>
      <c r="G51" s="30"/>
      <c r="H51" s="29">
        <f t="shared" si="2"/>
        <v>0</v>
      </c>
      <c r="I51" s="29"/>
      <c r="J51" s="29">
        <f t="shared" si="3"/>
        <v>0</v>
      </c>
      <c r="K51" s="32"/>
    </row>
    <row r="52" spans="1:11" s="9" customFormat="1" x14ac:dyDescent="0.2">
      <c r="A52" s="31" t="s">
        <v>94</v>
      </c>
      <c r="B52" s="17"/>
      <c r="C52" s="70" t="s">
        <v>160</v>
      </c>
      <c r="D52" s="16"/>
      <c r="E52" s="17" t="s">
        <v>54</v>
      </c>
      <c r="F52" s="30">
        <v>120</v>
      </c>
      <c r="G52" s="30"/>
      <c r="H52" s="29">
        <f>G52*F52</f>
        <v>0</v>
      </c>
      <c r="I52" s="29"/>
      <c r="J52" s="29">
        <f>I52*F52</f>
        <v>0</v>
      </c>
      <c r="K52" s="32"/>
    </row>
    <row r="53" spans="1:11" s="9" customFormat="1" x14ac:dyDescent="0.2">
      <c r="A53" s="31" t="s">
        <v>136</v>
      </c>
      <c r="B53" s="17"/>
      <c r="C53" s="70" t="s">
        <v>244</v>
      </c>
      <c r="D53" s="16"/>
      <c r="E53" s="17" t="s">
        <v>54</v>
      </c>
      <c r="F53" s="30">
        <v>55</v>
      </c>
      <c r="G53" s="30"/>
      <c r="H53" s="29">
        <f>G53*F53</f>
        <v>0</v>
      </c>
      <c r="I53" s="29"/>
      <c r="J53" s="29">
        <f>I53*F53</f>
        <v>0</v>
      </c>
      <c r="K53" s="32"/>
    </row>
    <row r="54" spans="1:11" s="9" customFormat="1" x14ac:dyDescent="0.2">
      <c r="A54" s="31" t="s">
        <v>137</v>
      </c>
      <c r="B54" s="17"/>
      <c r="C54" s="70" t="s">
        <v>132</v>
      </c>
      <c r="D54" s="16"/>
      <c r="E54" s="17" t="s">
        <v>54</v>
      </c>
      <c r="F54" s="30">
        <v>10</v>
      </c>
      <c r="G54" s="30"/>
      <c r="H54" s="29">
        <f t="shared" ref="H54:H75" si="6">G54*F54</f>
        <v>0</v>
      </c>
      <c r="I54" s="29"/>
      <c r="J54" s="29">
        <f>I54*F54</f>
        <v>0</v>
      </c>
      <c r="K54" s="32"/>
    </row>
    <row r="55" spans="1:11" s="9" customFormat="1" x14ac:dyDescent="0.2">
      <c r="A55" s="31" t="s">
        <v>194</v>
      </c>
      <c r="B55" s="17"/>
      <c r="C55" s="70" t="s">
        <v>237</v>
      </c>
      <c r="D55" s="16"/>
      <c r="E55" s="17" t="s">
        <v>54</v>
      </c>
      <c r="F55" s="30">
        <v>32</v>
      </c>
      <c r="G55" s="30"/>
      <c r="H55" s="29">
        <f t="shared" si="6"/>
        <v>0</v>
      </c>
      <c r="I55" s="29"/>
      <c r="J55" s="29">
        <f>I55*F55</f>
        <v>0</v>
      </c>
      <c r="K55" s="32"/>
    </row>
    <row r="56" spans="1:11" s="9" customFormat="1" ht="24" x14ac:dyDescent="0.2">
      <c r="A56" s="31" t="s">
        <v>138</v>
      </c>
      <c r="B56" s="17"/>
      <c r="C56" s="70" t="s">
        <v>241</v>
      </c>
      <c r="D56" s="16"/>
      <c r="E56" s="17" t="s">
        <v>54</v>
      </c>
      <c r="F56" s="30">
        <v>21</v>
      </c>
      <c r="G56" s="30"/>
      <c r="H56" s="29">
        <f t="shared" si="6"/>
        <v>0</v>
      </c>
      <c r="I56" s="29"/>
      <c r="J56" s="29">
        <f>I56*F56</f>
        <v>0</v>
      </c>
      <c r="K56" s="32"/>
    </row>
    <row r="57" spans="1:11" s="9" customFormat="1" x14ac:dyDescent="0.2">
      <c r="A57" s="31"/>
      <c r="B57" s="17"/>
      <c r="C57" s="70"/>
      <c r="D57" s="16"/>
      <c r="E57" s="17"/>
      <c r="F57" s="30"/>
      <c r="G57" s="30"/>
      <c r="H57" s="29"/>
      <c r="I57" s="29"/>
      <c r="J57" s="29"/>
      <c r="K57" s="32"/>
    </row>
    <row r="58" spans="1:11" s="9" customFormat="1" x14ac:dyDescent="0.2">
      <c r="A58" s="27" t="s">
        <v>62</v>
      </c>
      <c r="B58" s="13"/>
      <c r="C58" s="73" t="s">
        <v>83</v>
      </c>
      <c r="D58" s="16"/>
      <c r="E58" s="17"/>
      <c r="F58" s="30"/>
      <c r="G58" s="30"/>
      <c r="H58" s="29"/>
      <c r="I58" s="29"/>
      <c r="J58" s="29"/>
      <c r="K58" s="32"/>
    </row>
    <row r="59" spans="1:11" s="9" customFormat="1" x14ac:dyDescent="0.2">
      <c r="A59" s="31" t="s">
        <v>63</v>
      </c>
      <c r="B59" s="17"/>
      <c r="C59" s="70" t="s">
        <v>71</v>
      </c>
      <c r="D59" s="16"/>
      <c r="E59" s="17" t="s">
        <v>53</v>
      </c>
      <c r="F59" s="30">
        <v>155</v>
      </c>
      <c r="G59" s="30"/>
      <c r="H59" s="29">
        <f t="shared" si="6"/>
        <v>0</v>
      </c>
      <c r="I59" s="29"/>
      <c r="J59" s="29">
        <f t="shared" ref="J59:J67" si="7">I59*F59</f>
        <v>0</v>
      </c>
      <c r="K59" s="32"/>
    </row>
    <row r="60" spans="1:11" s="9" customFormat="1" x14ac:dyDescent="0.2">
      <c r="A60" s="31" t="s">
        <v>59</v>
      </c>
      <c r="B60" s="17"/>
      <c r="C60" s="70" t="s">
        <v>72</v>
      </c>
      <c r="D60" s="16"/>
      <c r="E60" s="17" t="s">
        <v>53</v>
      </c>
      <c r="F60" s="30">
        <v>125</v>
      </c>
      <c r="G60" s="30"/>
      <c r="H60" s="29">
        <f t="shared" si="6"/>
        <v>0</v>
      </c>
      <c r="I60" s="29"/>
      <c r="J60" s="29">
        <f t="shared" si="7"/>
        <v>0</v>
      </c>
      <c r="K60" s="32"/>
    </row>
    <row r="61" spans="1:11" s="9" customFormat="1" x14ac:dyDescent="0.2">
      <c r="A61" s="31" t="s">
        <v>64</v>
      </c>
      <c r="B61" s="17"/>
      <c r="C61" s="70" t="s">
        <v>159</v>
      </c>
      <c r="D61" s="16"/>
      <c r="E61" s="17" t="s">
        <v>53</v>
      </c>
      <c r="F61" s="30">
        <v>24</v>
      </c>
      <c r="G61" s="30"/>
      <c r="H61" s="29">
        <f t="shared" si="6"/>
        <v>0</v>
      </c>
      <c r="I61" s="29"/>
      <c r="J61" s="29">
        <f t="shared" si="7"/>
        <v>0</v>
      </c>
      <c r="K61" s="32"/>
    </row>
    <row r="62" spans="1:11" s="9" customFormat="1" x14ac:dyDescent="0.2">
      <c r="A62" s="31" t="s">
        <v>195</v>
      </c>
      <c r="B62" s="17"/>
      <c r="C62" s="70" t="s">
        <v>126</v>
      </c>
      <c r="D62" s="16"/>
      <c r="E62" s="17" t="s">
        <v>54</v>
      </c>
      <c r="F62" s="30">
        <v>185</v>
      </c>
      <c r="G62" s="30"/>
      <c r="H62" s="29">
        <f t="shared" si="6"/>
        <v>0</v>
      </c>
      <c r="I62" s="29"/>
      <c r="J62" s="29">
        <f t="shared" si="7"/>
        <v>0</v>
      </c>
      <c r="K62" s="32"/>
    </row>
    <row r="63" spans="1:11" s="9" customFormat="1" x14ac:dyDescent="0.2">
      <c r="A63" s="31" t="s">
        <v>76</v>
      </c>
      <c r="B63" s="17"/>
      <c r="C63" s="70" t="s">
        <v>197</v>
      </c>
      <c r="D63" s="16"/>
      <c r="E63" s="17" t="s">
        <v>54</v>
      </c>
      <c r="F63" s="30">
        <v>40</v>
      </c>
      <c r="G63" s="30"/>
      <c r="H63" s="29">
        <f t="shared" si="6"/>
        <v>0</v>
      </c>
      <c r="I63" s="29"/>
      <c r="J63" s="29">
        <f t="shared" si="7"/>
        <v>0</v>
      </c>
      <c r="K63" s="32"/>
    </row>
    <row r="64" spans="1:11" s="9" customFormat="1" x14ac:dyDescent="0.2">
      <c r="A64" s="31" t="s">
        <v>77</v>
      </c>
      <c r="B64" s="17"/>
      <c r="C64" s="70" t="s">
        <v>73</v>
      </c>
      <c r="D64" s="16"/>
      <c r="E64" s="17" t="s">
        <v>53</v>
      </c>
      <c r="F64" s="30">
        <v>12</v>
      </c>
      <c r="G64" s="30"/>
      <c r="H64" s="29">
        <f t="shared" si="6"/>
        <v>0</v>
      </c>
      <c r="I64" s="29"/>
      <c r="J64" s="29">
        <f t="shared" si="7"/>
        <v>0</v>
      </c>
      <c r="K64" s="32"/>
    </row>
    <row r="65" spans="1:11" s="9" customFormat="1" x14ac:dyDescent="0.2">
      <c r="A65" s="31" t="s">
        <v>78</v>
      </c>
      <c r="B65" s="17"/>
      <c r="C65" s="70" t="s">
        <v>208</v>
      </c>
      <c r="D65" s="16"/>
      <c r="E65" s="17" t="s">
        <v>53</v>
      </c>
      <c r="F65" s="30">
        <v>10</v>
      </c>
      <c r="G65" s="30"/>
      <c r="H65" s="29">
        <f t="shared" si="6"/>
        <v>0</v>
      </c>
      <c r="I65" s="29"/>
      <c r="J65" s="29">
        <f t="shared" si="7"/>
        <v>0</v>
      </c>
      <c r="K65" s="32"/>
    </row>
    <row r="66" spans="1:11" s="9" customFormat="1" x14ac:dyDescent="0.2">
      <c r="A66" s="31" t="s">
        <v>120</v>
      </c>
      <c r="B66" s="17"/>
      <c r="C66" s="70" t="s">
        <v>143</v>
      </c>
      <c r="D66" s="16"/>
      <c r="E66" s="17" t="s">
        <v>53</v>
      </c>
      <c r="F66" s="30">
        <v>10</v>
      </c>
      <c r="G66" s="30"/>
      <c r="H66" s="29">
        <f t="shared" si="6"/>
        <v>0</v>
      </c>
      <c r="I66" s="29"/>
      <c r="J66" s="29">
        <f t="shared" si="7"/>
        <v>0</v>
      </c>
      <c r="K66" s="32"/>
    </row>
    <row r="67" spans="1:11" s="9" customFormat="1" x14ac:dyDescent="0.2">
      <c r="A67" s="31" t="s">
        <v>147</v>
      </c>
      <c r="B67" s="17"/>
      <c r="C67" s="70" t="s">
        <v>240</v>
      </c>
      <c r="D67" s="16"/>
      <c r="E67" s="17" t="s">
        <v>53</v>
      </c>
      <c r="F67" s="30">
        <v>1</v>
      </c>
      <c r="G67" s="30"/>
      <c r="H67" s="29">
        <f t="shared" si="6"/>
        <v>0</v>
      </c>
      <c r="I67" s="29"/>
      <c r="J67" s="29">
        <f t="shared" si="7"/>
        <v>0</v>
      </c>
      <c r="K67" s="32"/>
    </row>
    <row r="68" spans="1:11" s="9" customFormat="1" x14ac:dyDescent="0.2">
      <c r="A68" s="31"/>
      <c r="B68" s="17"/>
      <c r="C68" s="70"/>
      <c r="D68" s="16"/>
      <c r="E68" s="17"/>
      <c r="F68" s="30"/>
      <c r="G68" s="30"/>
      <c r="H68" s="29"/>
      <c r="I68" s="29"/>
      <c r="J68" s="29"/>
      <c r="K68" s="32"/>
    </row>
    <row r="69" spans="1:11" s="9" customFormat="1" x14ac:dyDescent="0.2">
      <c r="A69" s="27" t="s">
        <v>79</v>
      </c>
      <c r="B69" s="13"/>
      <c r="C69" s="73" t="s">
        <v>56</v>
      </c>
      <c r="D69" s="16"/>
      <c r="E69" s="17"/>
      <c r="F69" s="30"/>
      <c r="G69" s="30"/>
      <c r="H69" s="29"/>
      <c r="I69" s="29"/>
      <c r="J69" s="29"/>
      <c r="K69" s="32"/>
    </row>
    <row r="70" spans="1:11" s="9" customFormat="1" x14ac:dyDescent="0.2">
      <c r="A70" s="31" t="s">
        <v>80</v>
      </c>
      <c r="B70" s="17"/>
      <c r="C70" s="70" t="s">
        <v>57</v>
      </c>
      <c r="D70" s="16"/>
      <c r="E70" s="17" t="s">
        <v>53</v>
      </c>
      <c r="F70" s="30">
        <v>68</v>
      </c>
      <c r="G70" s="30"/>
      <c r="H70" s="29">
        <f t="shared" si="6"/>
        <v>0</v>
      </c>
      <c r="I70" s="29"/>
      <c r="J70" s="29"/>
      <c r="K70" s="32"/>
    </row>
    <row r="71" spans="1:11" s="9" customFormat="1" x14ac:dyDescent="0.2">
      <c r="A71" s="31" t="s">
        <v>81</v>
      </c>
      <c r="B71" s="17"/>
      <c r="C71" s="70" t="s">
        <v>58</v>
      </c>
      <c r="D71" s="16"/>
      <c r="E71" s="17" t="s">
        <v>53</v>
      </c>
      <c r="F71" s="30">
        <v>18</v>
      </c>
      <c r="G71" s="30"/>
      <c r="H71" s="29">
        <f t="shared" si="6"/>
        <v>0</v>
      </c>
      <c r="I71" s="29"/>
      <c r="J71" s="29"/>
      <c r="K71" s="32"/>
    </row>
    <row r="72" spans="1:11" s="9" customFormat="1" x14ac:dyDescent="0.2">
      <c r="A72" s="31" t="s">
        <v>139</v>
      </c>
      <c r="B72" s="17"/>
      <c r="C72" s="70" t="s">
        <v>128</v>
      </c>
      <c r="D72" s="16"/>
      <c r="E72" s="17" t="s">
        <v>53</v>
      </c>
      <c r="F72" s="30">
        <v>4</v>
      </c>
      <c r="G72" s="30"/>
      <c r="H72" s="29">
        <f t="shared" si="6"/>
        <v>0</v>
      </c>
      <c r="I72" s="29"/>
      <c r="J72" s="29"/>
      <c r="K72" s="32"/>
    </row>
    <row r="73" spans="1:11" s="9" customFormat="1" x14ac:dyDescent="0.2">
      <c r="A73" s="31" t="s">
        <v>82</v>
      </c>
      <c r="B73" s="17"/>
      <c r="C73" s="70" t="s">
        <v>242</v>
      </c>
      <c r="D73" s="16"/>
      <c r="E73" s="17" t="s">
        <v>53</v>
      </c>
      <c r="F73" s="30">
        <v>2</v>
      </c>
      <c r="G73" s="30"/>
      <c r="H73" s="29">
        <f t="shared" si="6"/>
        <v>0</v>
      </c>
      <c r="I73" s="29"/>
      <c r="J73" s="29"/>
      <c r="K73" s="32"/>
    </row>
    <row r="74" spans="1:11" s="9" customFormat="1" x14ac:dyDescent="0.2">
      <c r="A74" s="31" t="s">
        <v>170</v>
      </c>
      <c r="B74" s="17"/>
      <c r="C74" s="70" t="s">
        <v>144</v>
      </c>
      <c r="D74" s="16"/>
      <c r="E74" s="16" t="s">
        <v>53</v>
      </c>
      <c r="F74" s="78">
        <v>12</v>
      </c>
      <c r="G74" s="69"/>
      <c r="H74" s="29">
        <f t="shared" si="6"/>
        <v>0</v>
      </c>
      <c r="I74" s="29"/>
      <c r="J74" s="29"/>
      <c r="K74" s="32"/>
    </row>
    <row r="75" spans="1:11" s="9" customFormat="1" x14ac:dyDescent="0.2">
      <c r="A75" s="31" t="s">
        <v>140</v>
      </c>
      <c r="B75" s="17"/>
      <c r="C75" s="70" t="s">
        <v>209</v>
      </c>
      <c r="D75" s="16"/>
      <c r="E75" s="16" t="s">
        <v>53</v>
      </c>
      <c r="F75" s="78">
        <v>6</v>
      </c>
      <c r="G75" s="69"/>
      <c r="H75" s="29">
        <f t="shared" si="6"/>
        <v>0</v>
      </c>
      <c r="I75" s="29"/>
      <c r="J75" s="29"/>
      <c r="K75" s="32"/>
    </row>
    <row r="76" spans="1:11" s="9" customFormat="1" x14ac:dyDescent="0.2">
      <c r="A76" s="31"/>
      <c r="B76" s="17"/>
      <c r="C76" s="17"/>
      <c r="D76" s="16"/>
      <c r="E76" s="17"/>
      <c r="F76" s="30"/>
      <c r="G76" s="30"/>
      <c r="H76" s="29"/>
      <c r="I76" s="29"/>
      <c r="J76" s="29"/>
      <c r="K76" s="32"/>
    </row>
    <row r="77" spans="1:11" s="9" customFormat="1" x14ac:dyDescent="0.2">
      <c r="A77" s="31"/>
      <c r="B77" s="17"/>
      <c r="C77" s="70"/>
      <c r="D77" s="16"/>
      <c r="E77" s="17"/>
      <c r="F77" s="30"/>
      <c r="G77" s="30"/>
      <c r="H77" s="29"/>
      <c r="I77" s="29"/>
      <c r="J77" s="29"/>
      <c r="K77" s="32"/>
    </row>
    <row r="78" spans="1:11" s="9" customFormat="1" x14ac:dyDescent="0.2">
      <c r="A78" s="27" t="s">
        <v>84</v>
      </c>
      <c r="B78" s="13"/>
      <c r="C78" s="73" t="s">
        <v>87</v>
      </c>
      <c r="D78" s="16"/>
      <c r="E78" s="17"/>
      <c r="F78" s="30"/>
      <c r="G78" s="30"/>
      <c r="H78" s="29"/>
      <c r="I78" s="29"/>
      <c r="J78" s="29"/>
      <c r="K78" s="32"/>
    </row>
    <row r="79" spans="1:11" s="9" customFormat="1" x14ac:dyDescent="0.2">
      <c r="A79" s="31" t="s">
        <v>85</v>
      </c>
      <c r="B79" s="17"/>
      <c r="C79" s="70" t="s">
        <v>65</v>
      </c>
      <c r="D79" s="16"/>
      <c r="E79" s="17" t="s">
        <v>66</v>
      </c>
      <c r="F79" s="30">
        <v>3</v>
      </c>
      <c r="G79" s="30"/>
      <c r="H79" s="29"/>
      <c r="I79" s="29"/>
      <c r="J79" s="29">
        <f>I79*F79</f>
        <v>0</v>
      </c>
      <c r="K79" s="32"/>
    </row>
    <row r="80" spans="1:11" s="9" customFormat="1" x14ac:dyDescent="0.2">
      <c r="A80" s="31" t="s">
        <v>86</v>
      </c>
      <c r="B80" s="17"/>
      <c r="C80" s="70" t="s">
        <v>91</v>
      </c>
      <c r="D80" s="16"/>
      <c r="E80" s="17" t="s">
        <v>66</v>
      </c>
      <c r="F80" s="30">
        <v>1</v>
      </c>
      <c r="G80" s="30"/>
      <c r="H80" s="29"/>
      <c r="I80" s="29"/>
      <c r="J80" s="29">
        <f>I80*F80</f>
        <v>0</v>
      </c>
      <c r="K80" s="32"/>
    </row>
    <row r="81" spans="1:11" s="9" customFormat="1" x14ac:dyDescent="0.2">
      <c r="A81" s="31" t="s">
        <v>88</v>
      </c>
      <c r="B81" s="17"/>
      <c r="C81" s="70" t="s">
        <v>67</v>
      </c>
      <c r="D81" s="16"/>
      <c r="E81" s="17" t="s">
        <v>66</v>
      </c>
      <c r="F81" s="30">
        <v>1.8</v>
      </c>
      <c r="G81" s="30"/>
      <c r="H81" s="29"/>
      <c r="I81" s="29"/>
      <c r="J81" s="29">
        <f>I81*F81</f>
        <v>0</v>
      </c>
      <c r="K81" s="32"/>
    </row>
    <row r="82" spans="1:11" s="9" customFormat="1" x14ac:dyDescent="0.2">
      <c r="A82" s="31" t="s">
        <v>90</v>
      </c>
      <c r="B82" s="17"/>
      <c r="C82" s="70" t="s">
        <v>89</v>
      </c>
      <c r="D82" s="16"/>
      <c r="E82" s="17" t="s">
        <v>66</v>
      </c>
      <c r="F82" s="30">
        <v>3</v>
      </c>
      <c r="G82" s="30"/>
      <c r="H82" s="29">
        <f t="shared" ref="H82:H104" si="8">G82*F82</f>
        <v>0</v>
      </c>
      <c r="I82" s="29"/>
      <c r="J82" s="29"/>
      <c r="K82" s="32"/>
    </row>
    <row r="83" spans="1:11" s="9" customFormat="1" x14ac:dyDescent="0.2">
      <c r="A83" s="31"/>
      <c r="B83" s="17"/>
      <c r="C83" s="70"/>
      <c r="D83" s="16"/>
      <c r="E83" s="17"/>
      <c r="F83" s="30"/>
      <c r="G83" s="30"/>
      <c r="H83" s="29"/>
      <c r="I83" s="29"/>
      <c r="J83" s="29"/>
      <c r="K83" s="32"/>
    </row>
    <row r="84" spans="1:11" s="9" customFormat="1" x14ac:dyDescent="0.2">
      <c r="A84" s="27" t="s">
        <v>122</v>
      </c>
      <c r="B84" s="13"/>
      <c r="C84" s="73" t="s">
        <v>135</v>
      </c>
      <c r="D84" s="16"/>
      <c r="E84" s="17"/>
      <c r="F84" s="30"/>
      <c r="G84" s="30"/>
      <c r="H84" s="29"/>
      <c r="I84" s="29"/>
      <c r="J84" s="29"/>
      <c r="K84" s="32"/>
    </row>
    <row r="85" spans="1:11" s="9" customFormat="1" x14ac:dyDescent="0.2">
      <c r="A85" s="31" t="s">
        <v>123</v>
      </c>
      <c r="B85" s="17"/>
      <c r="C85" s="70" t="s">
        <v>168</v>
      </c>
      <c r="D85" s="16"/>
      <c r="E85" s="17" t="s">
        <v>54</v>
      </c>
      <c r="F85" s="30">
        <v>980</v>
      </c>
      <c r="G85" s="30"/>
      <c r="H85" s="29">
        <f t="shared" si="8"/>
        <v>0</v>
      </c>
      <c r="I85" s="29"/>
      <c r="J85" s="29"/>
      <c r="K85" s="32"/>
    </row>
    <row r="86" spans="1:11" s="9" customFormat="1" x14ac:dyDescent="0.2">
      <c r="A86" s="31" t="s">
        <v>148</v>
      </c>
      <c r="B86" s="17"/>
      <c r="C86" s="70" t="s">
        <v>245</v>
      </c>
      <c r="D86" s="16"/>
      <c r="E86" s="17" t="s">
        <v>53</v>
      </c>
      <c r="F86" s="30">
        <v>240</v>
      </c>
      <c r="G86" s="30"/>
      <c r="H86" s="29">
        <f t="shared" si="8"/>
        <v>0</v>
      </c>
      <c r="I86" s="29"/>
      <c r="J86" s="29"/>
      <c r="K86" s="32"/>
    </row>
    <row r="87" spans="1:11" s="9" customFormat="1" x14ac:dyDescent="0.2">
      <c r="A87" s="31" t="s">
        <v>149</v>
      </c>
      <c r="B87" s="17"/>
      <c r="C87" s="70" t="s">
        <v>169</v>
      </c>
      <c r="D87" s="16"/>
      <c r="E87" s="17" t="s">
        <v>53</v>
      </c>
      <c r="F87" s="30">
        <v>32</v>
      </c>
      <c r="G87" s="30"/>
      <c r="H87" s="29">
        <f t="shared" si="8"/>
        <v>0</v>
      </c>
      <c r="I87" s="29"/>
      <c r="J87" s="29"/>
      <c r="K87" s="32"/>
    </row>
    <row r="88" spans="1:11" s="9" customFormat="1" x14ac:dyDescent="0.2">
      <c r="A88" s="31" t="s">
        <v>150</v>
      </c>
      <c r="B88" s="17"/>
      <c r="C88" s="70" t="s">
        <v>145</v>
      </c>
      <c r="D88" s="16"/>
      <c r="E88" s="17" t="s">
        <v>53</v>
      </c>
      <c r="F88" s="30">
        <v>4</v>
      </c>
      <c r="G88" s="30"/>
      <c r="H88" s="29">
        <f t="shared" ref="H88" si="9">G88*F88</f>
        <v>0</v>
      </c>
      <c r="I88" s="29"/>
      <c r="J88" s="29"/>
      <c r="K88" s="32"/>
    </row>
    <row r="89" spans="1:11" s="9" customFormat="1" x14ac:dyDescent="0.2">
      <c r="A89" s="31"/>
      <c r="B89" s="17"/>
      <c r="C89" s="70"/>
      <c r="D89" s="16"/>
      <c r="E89" s="17"/>
      <c r="F89" s="30"/>
      <c r="G89" s="30"/>
      <c r="H89" s="29"/>
      <c r="I89" s="29"/>
      <c r="J89" s="29"/>
      <c r="K89" s="32"/>
    </row>
    <row r="90" spans="1:11" s="9" customFormat="1" x14ac:dyDescent="0.2">
      <c r="A90" s="27" t="s">
        <v>171</v>
      </c>
      <c r="B90" s="13"/>
      <c r="C90" s="73" t="s">
        <v>92</v>
      </c>
      <c r="D90" s="16"/>
      <c r="E90" s="17"/>
      <c r="F90" s="30"/>
      <c r="G90" s="30"/>
      <c r="H90" s="29"/>
      <c r="I90" s="29"/>
      <c r="J90" s="29"/>
      <c r="K90" s="32"/>
    </row>
    <row r="91" spans="1:11" s="9" customFormat="1" x14ac:dyDescent="0.2">
      <c r="A91" s="31" t="s">
        <v>172</v>
      </c>
      <c r="B91" s="17"/>
      <c r="C91" s="70" t="s">
        <v>161</v>
      </c>
      <c r="D91" s="16"/>
      <c r="E91" s="17" t="s">
        <v>162</v>
      </c>
      <c r="F91" s="30">
        <v>118</v>
      </c>
      <c r="G91" s="30"/>
      <c r="H91" s="29">
        <f t="shared" si="8"/>
        <v>0</v>
      </c>
      <c r="I91" s="29"/>
      <c r="J91" s="29"/>
      <c r="K91" s="32"/>
    </row>
    <row r="92" spans="1:11" s="9" customFormat="1" x14ac:dyDescent="0.2">
      <c r="A92" s="31" t="s">
        <v>173</v>
      </c>
      <c r="B92" s="17"/>
      <c r="C92" s="70" t="s">
        <v>163</v>
      </c>
      <c r="D92" s="16"/>
      <c r="E92" s="17" t="s">
        <v>162</v>
      </c>
      <c r="F92" s="30">
        <v>1</v>
      </c>
      <c r="G92" s="30"/>
      <c r="H92" s="29">
        <f t="shared" si="8"/>
        <v>0</v>
      </c>
      <c r="I92" s="29"/>
      <c r="J92" s="29"/>
      <c r="K92" s="32"/>
    </row>
    <row r="93" spans="1:11" s="9" customFormat="1" x14ac:dyDescent="0.2">
      <c r="A93" s="31" t="s">
        <v>174</v>
      </c>
      <c r="B93" s="17"/>
      <c r="C93" s="70" t="s">
        <v>247</v>
      </c>
      <c r="D93" s="16"/>
      <c r="E93" s="17" t="s">
        <v>248</v>
      </c>
      <c r="F93" s="30">
        <v>4</v>
      </c>
      <c r="G93" s="30"/>
      <c r="H93" s="29">
        <f t="shared" si="8"/>
        <v>0</v>
      </c>
      <c r="I93" s="29"/>
      <c r="J93" s="29"/>
      <c r="K93" s="32"/>
    </row>
    <row r="94" spans="1:11" s="9" customFormat="1" x14ac:dyDescent="0.2">
      <c r="A94" s="31" t="s">
        <v>175</v>
      </c>
      <c r="B94" s="17"/>
      <c r="C94" s="70" t="s">
        <v>164</v>
      </c>
      <c r="D94" s="16"/>
      <c r="E94" s="17" t="s">
        <v>162</v>
      </c>
      <c r="F94" s="30">
        <v>120</v>
      </c>
      <c r="G94" s="30"/>
      <c r="H94" s="29">
        <f t="shared" si="8"/>
        <v>0</v>
      </c>
      <c r="I94" s="29"/>
      <c r="J94" s="29"/>
      <c r="K94" s="32"/>
    </row>
    <row r="95" spans="1:11" s="9" customFormat="1" x14ac:dyDescent="0.2">
      <c r="A95" s="31" t="s">
        <v>176</v>
      </c>
      <c r="B95" s="17"/>
      <c r="C95" s="70" t="s">
        <v>165</v>
      </c>
      <c r="D95" s="16"/>
      <c r="E95" s="17" t="s">
        <v>54</v>
      </c>
      <c r="F95" s="30">
        <v>2200</v>
      </c>
      <c r="G95" s="30"/>
      <c r="H95" s="29">
        <f t="shared" si="8"/>
        <v>0</v>
      </c>
      <c r="I95" s="29"/>
      <c r="J95" s="29"/>
      <c r="K95" s="32"/>
    </row>
    <row r="96" spans="1:11" s="9" customFormat="1" x14ac:dyDescent="0.2">
      <c r="A96" s="31" t="s">
        <v>177</v>
      </c>
      <c r="B96" s="17"/>
      <c r="C96" s="70" t="s">
        <v>146</v>
      </c>
      <c r="D96" s="16"/>
      <c r="E96" s="17" t="s">
        <v>74</v>
      </c>
      <c r="F96" s="30">
        <v>1</v>
      </c>
      <c r="G96" s="30"/>
      <c r="H96" s="29">
        <f>G96*F96</f>
        <v>0</v>
      </c>
      <c r="I96" s="29"/>
      <c r="J96" s="29"/>
      <c r="K96" s="32"/>
    </row>
    <row r="97" spans="1:16" s="9" customFormat="1" x14ac:dyDescent="0.2">
      <c r="A97" s="31" t="s">
        <v>178</v>
      </c>
      <c r="B97" s="17"/>
      <c r="C97" s="70" t="s">
        <v>251</v>
      </c>
      <c r="D97" s="16"/>
      <c r="E97" s="17" t="s">
        <v>53</v>
      </c>
      <c r="F97" s="30">
        <v>24</v>
      </c>
      <c r="G97" s="30"/>
      <c r="H97" s="29">
        <f t="shared" si="8"/>
        <v>0</v>
      </c>
      <c r="I97" s="29"/>
      <c r="J97" s="29"/>
      <c r="K97" s="32"/>
    </row>
    <row r="98" spans="1:16" s="9" customFormat="1" x14ac:dyDescent="0.2">
      <c r="A98" s="31" t="s">
        <v>179</v>
      </c>
      <c r="B98" s="17"/>
      <c r="C98" s="70" t="s">
        <v>246</v>
      </c>
      <c r="D98" s="16"/>
      <c r="E98" s="17" t="s">
        <v>55</v>
      </c>
      <c r="F98" s="30">
        <v>2</v>
      </c>
      <c r="G98" s="30"/>
      <c r="H98" s="29">
        <f t="shared" si="8"/>
        <v>0</v>
      </c>
      <c r="I98" s="29"/>
      <c r="J98" s="29"/>
      <c r="K98" s="32"/>
    </row>
    <row r="99" spans="1:16" s="9" customFormat="1" x14ac:dyDescent="0.2">
      <c r="A99" s="31" t="s">
        <v>180</v>
      </c>
      <c r="B99" s="17"/>
      <c r="C99" s="70" t="s">
        <v>166</v>
      </c>
      <c r="D99" s="16"/>
      <c r="E99" s="17" t="s">
        <v>55</v>
      </c>
      <c r="F99" s="30">
        <v>2</v>
      </c>
      <c r="G99" s="30"/>
      <c r="H99" s="29">
        <f t="shared" si="8"/>
        <v>0</v>
      </c>
      <c r="I99" s="29"/>
      <c r="J99" s="29"/>
      <c r="K99" s="32"/>
    </row>
    <row r="100" spans="1:16" s="9" customFormat="1" x14ac:dyDescent="0.2">
      <c r="A100" s="31" t="s">
        <v>181</v>
      </c>
      <c r="B100" s="17"/>
      <c r="C100" s="70" t="s">
        <v>255</v>
      </c>
      <c r="D100" s="16"/>
      <c r="E100" s="17" t="s">
        <v>55</v>
      </c>
      <c r="F100" s="30">
        <v>8</v>
      </c>
      <c r="G100" s="30"/>
      <c r="H100" s="29">
        <f t="shared" si="8"/>
        <v>0</v>
      </c>
      <c r="I100" s="29"/>
      <c r="J100" s="29"/>
      <c r="K100" s="32"/>
    </row>
    <row r="101" spans="1:16" s="9" customFormat="1" x14ac:dyDescent="0.2">
      <c r="A101" s="31" t="s">
        <v>182</v>
      </c>
      <c r="B101" s="17"/>
      <c r="C101" s="70" t="s">
        <v>110</v>
      </c>
      <c r="D101" s="16"/>
      <c r="E101" s="17" t="s">
        <v>55</v>
      </c>
      <c r="F101" s="30">
        <v>8</v>
      </c>
      <c r="G101" s="30"/>
      <c r="H101" s="29">
        <f t="shared" si="8"/>
        <v>0</v>
      </c>
      <c r="I101" s="29"/>
      <c r="J101" s="29"/>
      <c r="K101" s="32"/>
    </row>
    <row r="102" spans="1:16" s="9" customFormat="1" x14ac:dyDescent="0.2">
      <c r="A102" s="31" t="s">
        <v>183</v>
      </c>
      <c r="B102" s="17"/>
      <c r="C102" s="70" t="s">
        <v>134</v>
      </c>
      <c r="D102" s="16"/>
      <c r="E102" s="17" t="s">
        <v>55</v>
      </c>
      <c r="F102" s="30">
        <v>20</v>
      </c>
      <c r="G102" s="30"/>
      <c r="H102" s="29">
        <f t="shared" si="8"/>
        <v>0</v>
      </c>
      <c r="I102" s="29"/>
      <c r="J102" s="29"/>
      <c r="K102" s="32"/>
    </row>
    <row r="103" spans="1:16" s="9" customFormat="1" x14ac:dyDescent="0.2">
      <c r="A103" s="31" t="s">
        <v>184</v>
      </c>
      <c r="B103" s="17"/>
      <c r="C103" s="70" t="s">
        <v>121</v>
      </c>
      <c r="D103" s="16"/>
      <c r="E103" s="17" t="s">
        <v>74</v>
      </c>
      <c r="F103" s="30">
        <v>1</v>
      </c>
      <c r="G103" s="30"/>
      <c r="H103" s="29">
        <f t="shared" si="8"/>
        <v>0</v>
      </c>
      <c r="I103" s="29"/>
      <c r="J103" s="29"/>
      <c r="K103" s="32"/>
    </row>
    <row r="104" spans="1:16" s="9" customFormat="1" x14ac:dyDescent="0.2">
      <c r="A104" s="31" t="s">
        <v>185</v>
      </c>
      <c r="B104" s="17"/>
      <c r="C104" s="70" t="s">
        <v>167</v>
      </c>
      <c r="D104" s="16"/>
      <c r="E104" s="17" t="s">
        <v>74</v>
      </c>
      <c r="F104" s="30">
        <v>1</v>
      </c>
      <c r="G104" s="30"/>
      <c r="H104" s="29">
        <f t="shared" si="8"/>
        <v>0</v>
      </c>
      <c r="I104" s="29"/>
      <c r="J104" s="29"/>
      <c r="K104" s="32"/>
    </row>
    <row r="105" spans="1:16" s="9" customFormat="1" x14ac:dyDescent="0.2">
      <c r="A105" s="31"/>
      <c r="B105" s="17"/>
      <c r="C105" s="70"/>
      <c r="D105" s="16"/>
      <c r="E105" s="17"/>
      <c r="F105" s="30"/>
      <c r="G105" s="30"/>
      <c r="H105" s="29"/>
      <c r="I105" s="29"/>
      <c r="J105" s="29"/>
      <c r="K105" s="32"/>
    </row>
    <row r="106" spans="1:16" s="9" customFormat="1" x14ac:dyDescent="0.2">
      <c r="A106" s="31"/>
      <c r="B106" s="17"/>
      <c r="C106" s="70"/>
      <c r="D106" s="16"/>
      <c r="E106" s="17"/>
      <c r="F106" s="30"/>
      <c r="G106" s="30"/>
      <c r="H106" s="29"/>
      <c r="I106" s="29"/>
      <c r="J106" s="29"/>
      <c r="K106" s="32"/>
    </row>
    <row r="107" spans="1:16" s="9" customFormat="1" x14ac:dyDescent="0.2">
      <c r="A107" s="31"/>
      <c r="B107" s="17"/>
      <c r="C107" s="70" t="s">
        <v>50</v>
      </c>
      <c r="D107" s="16"/>
      <c r="E107" s="17"/>
      <c r="F107" s="30"/>
      <c r="G107" s="30"/>
      <c r="H107" s="29">
        <f>SUM(H3:H106)</f>
        <v>0</v>
      </c>
      <c r="I107" s="29"/>
      <c r="J107" s="29"/>
      <c r="K107" s="32"/>
    </row>
    <row r="108" spans="1:16" s="9" customFormat="1" x14ac:dyDescent="0.2">
      <c r="A108" s="31"/>
      <c r="B108" s="17"/>
      <c r="C108" s="70" t="s">
        <v>52</v>
      </c>
      <c r="D108" s="16"/>
      <c r="E108" s="17"/>
      <c r="F108" s="30"/>
      <c r="G108" s="30"/>
      <c r="H108" s="29"/>
      <c r="I108" s="29"/>
      <c r="J108" s="29">
        <f>SUM(J3:J107)</f>
        <v>0</v>
      </c>
      <c r="K108" s="32"/>
    </row>
    <row r="109" spans="1:16" s="9" customFormat="1" x14ac:dyDescent="0.2">
      <c r="A109" s="31"/>
      <c r="B109" s="17"/>
      <c r="C109" s="70"/>
      <c r="D109" s="16"/>
      <c r="E109" s="17"/>
      <c r="F109" s="30"/>
      <c r="G109" s="30"/>
      <c r="H109" s="29"/>
      <c r="I109" s="29"/>
      <c r="J109" s="29"/>
      <c r="K109" s="32"/>
    </row>
    <row r="110" spans="1:16" s="9" customFormat="1" x14ac:dyDescent="0.2">
      <c r="A110" s="31"/>
      <c r="B110" s="17"/>
      <c r="C110" s="70" t="s">
        <v>68</v>
      </c>
      <c r="D110" s="16"/>
      <c r="E110" s="17"/>
      <c r="F110" s="30"/>
      <c r="G110" s="30"/>
      <c r="H110" s="29"/>
      <c r="I110" s="29"/>
      <c r="J110" s="29"/>
      <c r="K110" s="32"/>
    </row>
    <row r="111" spans="1:16" s="9" customFormat="1" x14ac:dyDescent="0.2">
      <c r="A111" s="31"/>
      <c r="B111" s="17"/>
      <c r="C111" s="70"/>
      <c r="D111" s="16"/>
      <c r="E111" s="17"/>
      <c r="F111" s="30"/>
      <c r="G111" s="30"/>
      <c r="H111" s="29"/>
      <c r="I111" s="29"/>
      <c r="J111" s="29"/>
      <c r="K111" s="32"/>
    </row>
    <row r="112" spans="1:16" s="35" customFormat="1" x14ac:dyDescent="0.2">
      <c r="A112" s="31"/>
      <c r="B112" s="17"/>
      <c r="C112" s="70" t="s">
        <v>69</v>
      </c>
      <c r="D112" s="16"/>
      <c r="E112" s="17"/>
      <c r="F112" s="30"/>
      <c r="G112" s="30"/>
      <c r="H112" s="29"/>
      <c r="I112" s="29"/>
      <c r="J112" s="29"/>
      <c r="K112" s="32"/>
      <c r="L112" s="33"/>
      <c r="M112" s="34"/>
      <c r="N112" s="33"/>
      <c r="O112" s="33"/>
      <c r="P112" s="33"/>
    </row>
    <row r="113" spans="1:16" x14ac:dyDescent="0.2">
      <c r="A113" s="42"/>
      <c r="B113" s="43"/>
      <c r="C113" s="74" t="s">
        <v>70</v>
      </c>
      <c r="D113" s="44"/>
      <c r="E113" s="44"/>
      <c r="F113" s="45"/>
      <c r="G113" s="46"/>
      <c r="H113" s="46"/>
      <c r="I113" s="46"/>
      <c r="J113" s="46"/>
      <c r="K113" s="47"/>
      <c r="L113" s="23"/>
      <c r="M113" s="8"/>
      <c r="N113" s="23"/>
      <c r="O113" s="23"/>
      <c r="P113" s="23"/>
    </row>
    <row r="114" spans="1:16" s="9" customFormat="1" ht="12.75" thickBot="1" x14ac:dyDescent="0.25">
      <c r="A114" s="36"/>
      <c r="B114" s="37"/>
      <c r="C114" s="75"/>
      <c r="D114" s="38"/>
      <c r="E114" s="38"/>
      <c r="F114" s="39"/>
      <c r="G114" s="40"/>
      <c r="H114" s="40"/>
      <c r="I114" s="40"/>
      <c r="J114" s="40"/>
      <c r="K114" s="41"/>
    </row>
    <row r="115" spans="1:16" x14ac:dyDescent="0.2">
      <c r="F115" s="18"/>
      <c r="G115" s="9"/>
      <c r="H115" s="9"/>
      <c r="I115" s="9"/>
      <c r="J115" s="9"/>
      <c r="K115" s="9"/>
    </row>
    <row r="121" spans="1:16" x14ac:dyDescent="0.2">
      <c r="C121" s="48"/>
      <c r="D121" s="48"/>
      <c r="E121" s="49"/>
    </row>
    <row r="122" spans="1:16" x14ac:dyDescent="0.2">
      <c r="C122" s="48"/>
      <c r="D122" s="48"/>
      <c r="E122" s="49"/>
    </row>
    <row r="123" spans="1:16" x14ac:dyDescent="0.2">
      <c r="C123" s="48"/>
      <c r="D123" s="48"/>
      <c r="E123" s="49"/>
    </row>
    <row r="124" spans="1:16" x14ac:dyDescent="0.2">
      <c r="C124" s="48"/>
      <c r="D124" s="48"/>
      <c r="E124" s="49"/>
    </row>
    <row r="125" spans="1:16" x14ac:dyDescent="0.2">
      <c r="C125" s="48"/>
      <c r="D125" s="48"/>
      <c r="E125" s="49"/>
    </row>
    <row r="126" spans="1:16" x14ac:dyDescent="0.2">
      <c r="C126" s="48"/>
      <c r="D126" s="48"/>
      <c r="E126" s="49"/>
    </row>
    <row r="127" spans="1:16" x14ac:dyDescent="0.2">
      <c r="C127" s="48"/>
      <c r="D127" s="48"/>
      <c r="E127" s="49"/>
    </row>
    <row r="128" spans="1:16" x14ac:dyDescent="0.2">
      <c r="C128" s="48"/>
      <c r="D128" s="48"/>
      <c r="E128" s="49"/>
    </row>
    <row r="129" spans="3:5" x14ac:dyDescent="0.2">
      <c r="C129" s="48"/>
      <c r="D129" s="48"/>
      <c r="E129" s="49"/>
    </row>
    <row r="130" spans="3:5" x14ac:dyDescent="0.2">
      <c r="C130" s="48"/>
      <c r="D130" s="48"/>
      <c r="E130" s="49"/>
    </row>
    <row r="131" spans="3:5" x14ac:dyDescent="0.2">
      <c r="C131" s="48"/>
      <c r="D131" s="48"/>
      <c r="E131" s="49"/>
    </row>
    <row r="132" spans="3:5" x14ac:dyDescent="0.2">
      <c r="C132" s="48"/>
      <c r="D132" s="48"/>
      <c r="E132" s="49"/>
    </row>
    <row r="133" spans="3:5" x14ac:dyDescent="0.2">
      <c r="C133" s="48"/>
      <c r="D133" s="48"/>
      <c r="E133" s="49"/>
    </row>
    <row r="134" spans="3:5" x14ac:dyDescent="0.2">
      <c r="D134" s="20"/>
      <c r="E134" s="20"/>
    </row>
    <row r="135" spans="3:5" x14ac:dyDescent="0.2">
      <c r="C135" s="48"/>
      <c r="D135" s="48"/>
      <c r="E135" s="49"/>
    </row>
    <row r="136" spans="3:5" x14ac:dyDescent="0.2">
      <c r="D136" s="20"/>
      <c r="E136" s="20"/>
    </row>
    <row r="137" spans="3:5" x14ac:dyDescent="0.2">
      <c r="C137" s="48"/>
      <c r="D137" s="48"/>
      <c r="E137" s="49"/>
    </row>
    <row r="138" spans="3:5" x14ac:dyDescent="0.2">
      <c r="C138" s="48"/>
      <c r="D138" s="48"/>
      <c r="E138" s="49"/>
    </row>
    <row r="139" spans="3:5" x14ac:dyDescent="0.2">
      <c r="C139" s="48"/>
      <c r="D139" s="48"/>
      <c r="E139" s="49"/>
    </row>
    <row r="140" spans="3:5" x14ac:dyDescent="0.2">
      <c r="C140" s="48"/>
      <c r="D140" s="48"/>
      <c r="E140" s="49"/>
    </row>
    <row r="141" spans="3:5" x14ac:dyDescent="0.2">
      <c r="D141" s="20"/>
      <c r="E141" s="20"/>
    </row>
    <row r="142" spans="3:5" x14ac:dyDescent="0.2">
      <c r="C142" s="48"/>
      <c r="D142" s="48"/>
      <c r="E142" s="49"/>
    </row>
    <row r="143" spans="3:5" x14ac:dyDescent="0.2">
      <c r="C143" s="48"/>
      <c r="D143" s="48"/>
      <c r="E143" s="49"/>
    </row>
    <row r="144" spans="3:5" x14ac:dyDescent="0.2">
      <c r="C144" s="48"/>
      <c r="D144" s="48"/>
      <c r="E144" s="49"/>
    </row>
    <row r="145" spans="3:5" x14ac:dyDescent="0.2">
      <c r="D145" s="20"/>
      <c r="E145" s="20"/>
    </row>
    <row r="146" spans="3:5" x14ac:dyDescent="0.2">
      <c r="D146" s="20"/>
      <c r="E146" s="20"/>
    </row>
    <row r="147" spans="3:5" x14ac:dyDescent="0.2">
      <c r="D147" s="20"/>
      <c r="E147" s="20"/>
    </row>
    <row r="148" spans="3:5" x14ac:dyDescent="0.2">
      <c r="C148" s="48"/>
      <c r="D148" s="48"/>
      <c r="E148" s="49"/>
    </row>
    <row r="149" spans="3:5" x14ac:dyDescent="0.2">
      <c r="C149" s="48"/>
      <c r="D149" s="48"/>
      <c r="E149" s="49"/>
    </row>
    <row r="150" spans="3:5" x14ac:dyDescent="0.2">
      <c r="C150" s="48"/>
      <c r="D150" s="48"/>
      <c r="E150" s="49"/>
    </row>
    <row r="151" spans="3:5" x14ac:dyDescent="0.2">
      <c r="C151" s="48"/>
      <c r="D151" s="48"/>
      <c r="E151" s="49"/>
    </row>
    <row r="152" spans="3:5" x14ac:dyDescent="0.2">
      <c r="C152" s="48"/>
      <c r="D152" s="48"/>
      <c r="E152" s="49"/>
    </row>
    <row r="153" spans="3:5" x14ac:dyDescent="0.2">
      <c r="D153" s="20"/>
      <c r="E153" s="20"/>
    </row>
    <row r="154" spans="3:5" x14ac:dyDescent="0.2">
      <c r="D154" s="20"/>
      <c r="E154" s="20"/>
    </row>
    <row r="155" spans="3:5" x14ac:dyDescent="0.2">
      <c r="D155" s="20"/>
      <c r="E155" s="20"/>
    </row>
    <row r="156" spans="3:5" x14ac:dyDescent="0.2">
      <c r="D156" s="48"/>
      <c r="E156" s="49"/>
    </row>
    <row r="157" spans="3:5" x14ac:dyDescent="0.2">
      <c r="D157" s="48"/>
      <c r="E157" s="49"/>
    </row>
    <row r="158" spans="3:5" x14ac:dyDescent="0.2">
      <c r="D158" s="48"/>
      <c r="E158" s="49"/>
    </row>
    <row r="159" spans="3:5" x14ac:dyDescent="0.2">
      <c r="D159" s="20"/>
      <c r="E159" s="20"/>
    </row>
    <row r="160" spans="3:5" x14ac:dyDescent="0.2">
      <c r="C160" s="48"/>
      <c r="E160" s="49"/>
    </row>
    <row r="161" spans="3:5" x14ac:dyDescent="0.2">
      <c r="C161" s="48"/>
      <c r="E161" s="49"/>
    </row>
    <row r="162" spans="3:5" x14ac:dyDescent="0.2">
      <c r="C162" s="48"/>
      <c r="E162" s="49"/>
    </row>
    <row r="163" spans="3:5" x14ac:dyDescent="0.2">
      <c r="C163" s="48"/>
      <c r="D163" s="48"/>
      <c r="E163" s="49"/>
    </row>
    <row r="164" spans="3:5" x14ac:dyDescent="0.2">
      <c r="C164" s="48"/>
      <c r="D164" s="48"/>
      <c r="E164" s="49"/>
    </row>
    <row r="165" spans="3:5" x14ac:dyDescent="0.2">
      <c r="C165" s="48"/>
      <c r="D165" s="48"/>
      <c r="E165" s="49"/>
    </row>
    <row r="166" spans="3:5" x14ac:dyDescent="0.2">
      <c r="C166" s="48"/>
      <c r="D166" s="48"/>
      <c r="E166" s="49"/>
    </row>
    <row r="167" spans="3:5" x14ac:dyDescent="0.2">
      <c r="C167" s="48"/>
      <c r="D167" s="48"/>
      <c r="E167" s="49"/>
    </row>
    <row r="168" spans="3:5" x14ac:dyDescent="0.2">
      <c r="C168" s="48"/>
      <c r="D168" s="48"/>
      <c r="E168" s="49"/>
    </row>
    <row r="169" spans="3:5" x14ac:dyDescent="0.2">
      <c r="C169" s="48"/>
      <c r="D169" s="48"/>
      <c r="E169" s="49"/>
    </row>
    <row r="170" spans="3:5" x14ac:dyDescent="0.2">
      <c r="C170" s="48"/>
      <c r="D170" s="48"/>
      <c r="E170" s="49"/>
    </row>
    <row r="171" spans="3:5" x14ac:dyDescent="0.2">
      <c r="C171" s="48"/>
      <c r="D171" s="48"/>
      <c r="E171" s="49"/>
    </row>
    <row r="172" spans="3:5" x14ac:dyDescent="0.2">
      <c r="C172" s="48"/>
      <c r="D172" s="48"/>
      <c r="E172" s="49"/>
    </row>
    <row r="173" spans="3:5" x14ac:dyDescent="0.2">
      <c r="C173" s="48"/>
      <c r="D173" s="48"/>
      <c r="E173" s="49"/>
    </row>
    <row r="174" spans="3:5" x14ac:dyDescent="0.2">
      <c r="C174" s="48"/>
      <c r="D174" s="48"/>
      <c r="E174" s="49"/>
    </row>
    <row r="175" spans="3:5" x14ac:dyDescent="0.2">
      <c r="C175" s="48"/>
      <c r="D175" s="48"/>
      <c r="E175" s="49"/>
    </row>
    <row r="176" spans="3:5" x14ac:dyDescent="0.2">
      <c r="D176" s="20"/>
      <c r="E176" s="20"/>
    </row>
    <row r="177" spans="3:5" x14ac:dyDescent="0.2">
      <c r="D177" s="20"/>
      <c r="E177" s="20"/>
    </row>
    <row r="178" spans="3:5" x14ac:dyDescent="0.2">
      <c r="D178" s="20"/>
      <c r="E178" s="20"/>
    </row>
    <row r="179" spans="3:5" x14ac:dyDescent="0.2">
      <c r="C179" s="48"/>
      <c r="D179" s="48"/>
      <c r="E179" s="49"/>
    </row>
    <row r="180" spans="3:5" x14ac:dyDescent="0.2">
      <c r="C180" s="48"/>
      <c r="D180" s="48"/>
      <c r="E180" s="49"/>
    </row>
    <row r="181" spans="3:5" x14ac:dyDescent="0.2">
      <c r="C181" s="48"/>
      <c r="D181" s="48"/>
      <c r="E181" s="49"/>
    </row>
  </sheetData>
  <phoneticPr fontId="4" type="noConversion"/>
  <pageMargins left="0.62992125984251968" right="0.43307086614173229" top="1.0236220472440944" bottom="0.70866141732283472" header="0.43307086614173229" footer="0.39370078740157483"/>
  <pageSetup paperSize="9" scale="86" firstPageNumber="2" orientation="landscape" useFirstPageNumber="1" horizontalDpi="4294967293" verticalDpi="300" r:id="rId1"/>
  <headerFooter alignWithMargins="0">
    <oddHeader>&amp;L&amp;"Arial CE,Tučné"Modernizace jídelny a výdej jídel ul. Odborářská 677/73
Ostrava-Hrabůvka &amp;R&amp;"Arial CE,Tučné"Rozpočet</oddHeader>
    <oddFooter>&amp;L&amp;"Arial CE,Tučné"2011.2018&amp;C&amp;"Arial CE,Tučné"&amp;P/4&amp;R&amp;"Arial CE,Tučné"E-02</oddFooter>
  </headerFooter>
  <colBreaks count="1" manualBreakCount="1">
    <brk id="10" max="14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B15"/>
  <sheetViews>
    <sheetView workbookViewId="0">
      <selection activeCell="B7" sqref="B7"/>
    </sheetView>
  </sheetViews>
  <sheetFormatPr defaultRowHeight="12.75" x14ac:dyDescent="0.2"/>
  <cols>
    <col min="1" max="1" width="20.5703125" customWidth="1"/>
    <col min="2" max="2" width="40.7109375" customWidth="1"/>
  </cols>
  <sheetData>
    <row r="1" spans="1:2" x14ac:dyDescent="0.2">
      <c r="A1" t="s">
        <v>0</v>
      </c>
      <c r="B1" t="s">
        <v>14</v>
      </c>
    </row>
    <row r="2" spans="1:2" x14ac:dyDescent="0.2">
      <c r="A2" t="s">
        <v>1</v>
      </c>
      <c r="B2" t="s">
        <v>21</v>
      </c>
    </row>
    <row r="3" spans="1:2" x14ac:dyDescent="0.2">
      <c r="A3" t="s">
        <v>2</v>
      </c>
      <c r="B3" t="s">
        <v>15</v>
      </c>
    </row>
    <row r="4" spans="1:2" x14ac:dyDescent="0.2">
      <c r="A4" t="s">
        <v>3</v>
      </c>
      <c r="B4" t="s">
        <v>16</v>
      </c>
    </row>
    <row r="5" spans="1:2" x14ac:dyDescent="0.2">
      <c r="A5" t="s">
        <v>4</v>
      </c>
      <c r="B5" t="s">
        <v>18</v>
      </c>
    </row>
    <row r="6" spans="1:2" x14ac:dyDescent="0.2">
      <c r="A6" t="s">
        <v>5</v>
      </c>
      <c r="B6" t="s">
        <v>19</v>
      </c>
    </row>
    <row r="7" spans="1:2" x14ac:dyDescent="0.2">
      <c r="A7" t="s">
        <v>6</v>
      </c>
      <c r="B7" s="2" t="s">
        <v>20</v>
      </c>
    </row>
    <row r="8" spans="1:2" x14ac:dyDescent="0.2">
      <c r="A8" t="s">
        <v>7</v>
      </c>
      <c r="B8" s="2" t="s">
        <v>26</v>
      </c>
    </row>
    <row r="10" spans="1:2" x14ac:dyDescent="0.2">
      <c r="A10" t="s">
        <v>8</v>
      </c>
      <c r="B10" t="s">
        <v>22</v>
      </c>
    </row>
    <row r="11" spans="1:2" x14ac:dyDescent="0.2">
      <c r="A11" t="s">
        <v>9</v>
      </c>
      <c r="B11" t="s">
        <v>23</v>
      </c>
    </row>
    <row r="12" spans="1:2" x14ac:dyDescent="0.2">
      <c r="A12" t="s">
        <v>10</v>
      </c>
      <c r="B12" t="s">
        <v>24</v>
      </c>
    </row>
    <row r="13" spans="1:2" x14ac:dyDescent="0.2">
      <c r="A13" t="s">
        <v>11</v>
      </c>
      <c r="B13" s="1" t="s">
        <v>25</v>
      </c>
    </row>
    <row r="14" spans="1:2" x14ac:dyDescent="0.2">
      <c r="A14" t="s">
        <v>12</v>
      </c>
      <c r="B14" t="s">
        <v>17</v>
      </c>
    </row>
    <row r="15" spans="1:2" x14ac:dyDescent="0.2">
      <c r="A15" t="s">
        <v>13</v>
      </c>
      <c r="B15">
        <v>1</v>
      </c>
    </row>
  </sheetData>
  <phoneticPr fontId="2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16</vt:i4>
      </vt:variant>
    </vt:vector>
  </HeadingPairs>
  <TitlesOfParts>
    <vt:vector size="19" baseType="lpstr">
      <vt:lpstr>Rekapitulace</vt:lpstr>
      <vt:lpstr>E-504</vt:lpstr>
      <vt:lpstr>Pomocny</vt:lpstr>
      <vt:lpstr>Akce</vt:lpstr>
      <vt:lpstr>CisloDok</vt:lpstr>
      <vt:lpstr>Datum</vt:lpstr>
      <vt:lpstr>Kontroloval</vt:lpstr>
      <vt:lpstr>'E-504'!Názvy_tisku</vt:lpstr>
      <vt:lpstr>Objednatel</vt:lpstr>
      <vt:lpstr>ObjednatelAdr</vt:lpstr>
      <vt:lpstr>ObjednatelMesto</vt:lpstr>
      <vt:lpstr>'E-504'!Oblast_tisku</vt:lpstr>
      <vt:lpstr>Obsah</vt:lpstr>
      <vt:lpstr>PocetA4</vt:lpstr>
      <vt:lpstr>Schvalil</vt:lpstr>
      <vt:lpstr>Stupen</vt:lpstr>
      <vt:lpstr>Vypracoval</vt:lpstr>
      <vt:lpstr>Zakazka</vt:lpstr>
      <vt:lpstr>ZakazkaBKB</vt:lpstr>
    </vt:vector>
  </TitlesOfParts>
  <Company>BKB Metal,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materiálu</dc:title>
  <dc:creator>Jablonsky</dc:creator>
  <cp:lastModifiedBy>Vlasta</cp:lastModifiedBy>
  <cp:lastPrinted>2018-02-10T07:36:30Z</cp:lastPrinted>
  <dcterms:created xsi:type="dcterms:W3CDTF">1997-09-29T21:53:14Z</dcterms:created>
  <dcterms:modified xsi:type="dcterms:W3CDTF">2020-07-01T05:53:27Z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onto">
    <vt:lpwstr>97-09-000</vt:lpwstr>
  </property>
</Properties>
</file>