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63.2020_K1_OBHbyt_ Čih\PD\"/>
    </mc:Choice>
  </mc:AlternateContent>
  <bookViews>
    <workbookView xWindow="0" yWindow="0" windowWidth="28080" windowHeight="10605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7" i="12"/>
  <c r="G86" i="12" s="1"/>
  <c r="I59" i="1" s="1"/>
  <c r="I87" i="12"/>
  <c r="I86" i="12" s="1"/>
  <c r="K87" i="12"/>
  <c r="K86" i="12" s="1"/>
  <c r="O87" i="12"/>
  <c r="O86" i="12" s="1"/>
  <c r="Q87" i="12"/>
  <c r="Q86" i="12" s="1"/>
  <c r="V87" i="12"/>
  <c r="V86" i="12" s="1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V106" i="12" s="1"/>
  <c r="G109" i="12"/>
  <c r="M109" i="12" s="1"/>
  <c r="I109" i="12"/>
  <c r="K109" i="12"/>
  <c r="O109" i="12"/>
  <c r="Q109" i="12"/>
  <c r="V109" i="12"/>
  <c r="V110" i="12"/>
  <c r="G111" i="12"/>
  <c r="M111" i="12" s="1"/>
  <c r="M110" i="12" s="1"/>
  <c r="I111" i="12"/>
  <c r="I110" i="12" s="1"/>
  <c r="K111" i="12"/>
  <c r="K110" i="12" s="1"/>
  <c r="O111" i="12"/>
  <c r="O110" i="12" s="1"/>
  <c r="Q111" i="12"/>
  <c r="Q110" i="12" s="1"/>
  <c r="V111" i="12"/>
  <c r="G113" i="12"/>
  <c r="M113" i="12" s="1"/>
  <c r="I113" i="12"/>
  <c r="K113" i="12"/>
  <c r="O113" i="12"/>
  <c r="Q113" i="12"/>
  <c r="V113" i="12"/>
  <c r="G114" i="12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AF124" i="12"/>
  <c r="I20" i="1"/>
  <c r="K88" i="12" l="1"/>
  <c r="Q119" i="12"/>
  <c r="M25" i="12"/>
  <c r="M24" i="12" s="1"/>
  <c r="G44" i="12"/>
  <c r="I55" i="1" s="1"/>
  <c r="K97" i="12"/>
  <c r="K106" i="12"/>
  <c r="Q51" i="12"/>
  <c r="I112" i="12"/>
  <c r="I119" i="12"/>
  <c r="K112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19" i="12"/>
  <c r="Q112" i="12"/>
  <c r="G41" i="1"/>
  <c r="G39" i="1"/>
  <c r="G42" i="1" s="1"/>
  <c r="G25" i="1" s="1"/>
  <c r="A25" i="1" s="1"/>
  <c r="A26" i="1" s="1"/>
  <c r="G26" i="1" s="1"/>
  <c r="K119" i="12"/>
  <c r="G110" i="12"/>
  <c r="I63" i="1" s="1"/>
  <c r="I18" i="1" s="1"/>
  <c r="V97" i="12"/>
  <c r="V88" i="12"/>
  <c r="O68" i="12"/>
  <c r="I51" i="12"/>
  <c r="O51" i="12"/>
  <c r="O8" i="12"/>
  <c r="G40" i="1"/>
  <c r="V119" i="12"/>
  <c r="V112" i="12"/>
  <c r="M106" i="12"/>
  <c r="G97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2" i="12"/>
  <c r="G112" i="12"/>
  <c r="I64" i="1" s="1"/>
  <c r="Q106" i="12"/>
  <c r="I106" i="12"/>
  <c r="O106" i="12"/>
  <c r="Q97" i="12"/>
  <c r="I97" i="12"/>
  <c r="O97" i="12"/>
  <c r="Q88" i="12"/>
  <c r="I88" i="12"/>
  <c r="O88" i="12"/>
  <c r="V68" i="12"/>
  <c r="K63" i="12"/>
  <c r="V51" i="12"/>
  <c r="V44" i="12"/>
  <c r="K26" i="12"/>
  <c r="Q26" i="12"/>
  <c r="I26" i="12"/>
  <c r="G8" i="12"/>
  <c r="Q8" i="12"/>
  <c r="M88" i="12"/>
  <c r="M119" i="12"/>
  <c r="AE124" i="12"/>
  <c r="G119" i="12"/>
  <c r="I65" i="1" s="1"/>
  <c r="I19" i="1" s="1"/>
  <c r="M114" i="12"/>
  <c r="M112" i="12" s="1"/>
  <c r="G106" i="12"/>
  <c r="I62" i="1" s="1"/>
  <c r="M98" i="12"/>
  <c r="M97" i="12" s="1"/>
  <c r="G88" i="12"/>
  <c r="I60" i="1" s="1"/>
  <c r="M87" i="12"/>
  <c r="M86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4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<sst xmlns="http://schemas.openxmlformats.org/spreadsheetml/2006/main" count="752" uniqueCount="320">
  <si>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</si>
  <si>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</si>
  <si>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</si>
  <si>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</si>
  <si>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</si>
  <si>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</si>
  <si>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</si>
  <si>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</si>
  <si>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</si>
  <si>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</si>
  <si>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</si>
  <si>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</si>
  <si>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</si>
  <si>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</si>
  <si>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</si>
  <si>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</si>
  <si>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</si>
  <si>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</si>
  <si>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</si>
  <si>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</si>
  <si>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</si>
  <si>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</si>
  <si>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</si>
  <si>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</si>
  <si>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</si>
  <si>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</si>
  <si>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</si>
  <si>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</si>
  <si>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</si>
  <si>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</si>
  <si>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</si>
  <si>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</si>
  <si>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</si>
  <si>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</si>
  <si>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</si>
  <si>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</si>
  <si>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</si>
  <si>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</si>
  <si>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</si>
  <si>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</si>
  <si>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</si>
  <si>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</si>
  <si>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</si>
  <si>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</si>
  <si>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</si>
  <si>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</si>
  <si>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</si>
  <si>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</si>
  <si>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</si>
  <si>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</si>
  <si>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</si>
  <si>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</si>
  <si>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</si>
  <si>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</si>
  <si>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</si>
  <si>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</si>
  <si>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</si>
  <si>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</si>
  <si>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</si>
  <si>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</si>
  <si>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</si>
  <si>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</si>
  <si>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</si>
  <si>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</si>
  <si>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</si>
  <si>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</si>
  <si>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</si>
  <si>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</si>
  <si>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</si>
  <si>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</si>
  <si>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</si>
  <si>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</si>
  <si>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</si>
  <si>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</si>
  <si>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</si>
  <si>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</si>
  <si>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</si>
  <si>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</si>
  <si>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</si>
  <si>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</si>
  <si>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</si>
  <si>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</si>
  <si>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</si>
  <si>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</si>
  <si>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</si>
  <si>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</si>
  <si>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</si>
  <si>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</si>
  <si>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</si>
  <si>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</si>
  <si>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</si>
  <si>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</si>
  <si>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</si>
  <si>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</si>
  <si>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</si>
  <si>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</si>
  <si>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</si>
  <si>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</si>
  <si>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</si>
  <si>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</si>
  <si>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</si>
  <si>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</si>
  <si>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</si>
  <si>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</si>
  <si>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</si>
  <si>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</si>
  <si>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</si>
  <si>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</si>
  <si>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</si>
  <si>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</si>
  <si>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</si>
  <si>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</si>
  <si>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</si>
  <si>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</si>
  <si>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</si>
  <si>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</si>
  <si>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</si>
  <si>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</si>
  <si>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</si>
  <si>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</si>
  <si>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</si>
  <si>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</si>
  <si>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</si>
  <si>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</si>
  <si>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</si>
  <si>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</si>
  <si>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</si>
  <si>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</si>
  <si>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</si>
  <si>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</si>
  <si>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</si>
  <si>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</si>
  <si>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</si>
  <si>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</si>
  <si>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</si>
  <si>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</si>
  <si>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</si>
  <si>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</si>
  <si>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</si>
  <si>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</si>
  <si>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</si>
  <si>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</si>
  <si>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</si>
  <si>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</si>
  <si>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</si>
  <si>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</si>
  <si>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</si>
  <si>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</si>
  <si>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</si>
  <si>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</si>
  <si>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</si>
  <si>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</si>
  <si>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</si>
  <si>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</si>
  <si>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</si>
  <si>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</si>
  <si>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</si>
  <si>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</si>
  <si>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</si>
  <si>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</si>
  <si>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</si>
  <si>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</si>
  <si>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</si>
  <si>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</si>
  <si>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</si>
  <si>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</si>
  <si>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</si>
  <si>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</si>
  <si>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</si>
  <si>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</si>
  <si>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</si>
  <si>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</si>
  <si>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</si>
  <si>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</si>
  <si>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</si>
  <si>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</si>
  <si>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</si>
  <si>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</si>
  <si>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</si>
  <si>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</si>
  <si>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</si>
  <si>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</si>
  <si>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</si>
  <si>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</si>
  <si>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</si>
  <si>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</si>
  <si>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</si>
  <si>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</si>
  <si>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</si>
  <si>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</si>
  <si>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</si>
  <si>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</si>
  <si>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</si>
  <si>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</si>
  <si>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</si>
  <si>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</si>
  <si>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</si>
  <si>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</si>
  <si>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</si>
  <si>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</si>
  <si>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</si>
  <si>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</si>
  <si>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</si>
  <si>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</si>
  <si>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</si>
  <si>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</si>
  <si>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</si>
  <si>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</si>
  <si>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</si>
  <si>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</si>
  <si>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</si>
  <si>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</si>
  <si>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</si>
  <si>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</si>
  <si>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</si>
  <si>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</si>
  <si>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</si>
  <si>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</si>
  <si>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</si>
  <si>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</si>
  <si>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</si>
  <si>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</si>
  <si>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</si>
  <si>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</si>
  <si>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</si>
  <si>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</si>
  <si>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</si>
  <si>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</si>
  <si>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</si>
  <si>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</si>
  <si>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</si>
  <si>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</si>
  <si>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</si>
  <si>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</si>
  <si>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</si>
  <si>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</si>
  <si>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</si>
  <si>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</si>
  <si>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</si>
  <si>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</si>
  <si>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</si>
  <si>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</si>
  <si>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</si>
  <si>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</si>
  <si>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</si>
  <si>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</si>
  <si>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</si>
  <si>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</si>
  <si>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</si>
  <si>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</si>
  <si>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</si>
  <si>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</si>
  <si>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</si>
  <si>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</si>
  <si>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</si>
  <si>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</si>
  <si>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</si>
  <si>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</si>
  <si>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</si>
  <si>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</si>
  <si>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</si>
  <si>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</si>
  <si>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</si>
  <si>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</si>
  <si>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</si>
  <si>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</si>
  <si>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</si>
  <si>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</si>
  <si>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</si>
  <si>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</si>
  <si>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</si>
  <si>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</si>
  <si>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</si>
  <si>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</si>
  <si>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</si>
  <si>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</si>
  <si>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</si>
  <si>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</si>
  <si>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</si>
  <si>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</si>
  <si>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</si>
  <si>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</si>
  <si>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</si>
  <si>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</si>
  <si>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</si>
  <si>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</si>
  <si>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</si>
  <si>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</si>
  <si>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</si>
  <si>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</si>
  <si>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</si>
  <si>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</si>
  <si>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</si>
  <si>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</si>
  <si>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</si>
  <si>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</si>
  <si>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</si>
  <si>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</si>
  <si>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</si>
  <si>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</si>
  <si>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</si>
  <si>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</si>
  <si>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</si>
  <si>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</si>
  <si>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</si>
  <si>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</si>
  <si>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</si>
  <si>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Malba  bílá, bez penetrace, 2 x</t>
  </si>
  <si>
    <t>Nohy k vaně</t>
  </si>
  <si>
    <t>WC KOMBI, duální splachování</t>
  </si>
  <si>
    <t>D+M Revizní dvířka  do  SDK příčky, 650x900 mm</t>
  </si>
  <si>
    <t>8+4</t>
  </si>
  <si>
    <t>4+8</t>
  </si>
  <si>
    <t>24+4</t>
  </si>
  <si>
    <t>28*1,1</t>
  </si>
  <si>
    <t>Obklad vnitř.stěn,keram.režný,hladký, MC, 40x25 cm</t>
  </si>
  <si>
    <t xml:space="preserve">Obkládačka pórov. 400x250x6,8 </t>
  </si>
  <si>
    <t>Rozpočet Volgogradská 20/2462</t>
  </si>
  <si>
    <t>Revize, vč.vyřazovacího protokolu PS</t>
  </si>
  <si>
    <t>Rozpočet Volgogradská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</si>
</sst>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80" t="s">
        <v>24</v>
      </c>
      <c r="C2" s="81"/>
      <c r="D2" s="82" t="s">
        <v>50</v>
      </c>
      <c r="E2" s="204" t="s">
        <v>51</v>
      </c>
      <c r="F2" s="205"/>
      <c r="G2" s="205"/>
      <c r="H2" s="205"/>
      <c r="I2" s="205"/>
      <c r="J2" s="20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319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 x14ac:dyDescent="0.2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44081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29"/>
      <c r="D39" s="230"/>
      <c r="E39" s="230"/>
      <c r="F39" s="105">
        <f>'01 02 Pol'!AE124</f>
        <v>0</v>
      </c>
      <c r="G39" s="106">
        <f>'01 02 Pol'!AF124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Pol'!AE124</f>
        <v>0</v>
      </c>
      <c r="G40" s="111">
        <f>'01 02 Pol'!AF124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Pol'!AE124</f>
        <v>0</v>
      </c>
      <c r="G41" s="107">
        <f>'01 02 Pol'!AF124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3" t="s">
        <v>53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236" t="s">
        <v>58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236" t="s">
        <v>60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236" t="s">
        <v>62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236" t="s">
        <v>64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236" t="s">
        <v>66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236" t="s">
        <v>68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236" t="s">
        <v>70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236" t="s">
        <v>72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236" t="s">
        <v>74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236" t="s">
        <v>76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236" t="s">
        <v>78</v>
      </c>
      <c r="D59" s="237"/>
      <c r="E59" s="237"/>
      <c r="F59" s="137" t="s">
        <v>27</v>
      </c>
      <c r="G59" s="138"/>
      <c r="H59" s="138"/>
      <c r="I59" s="138">
        <f>'01 02 Pol'!G86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236" t="s">
        <v>80</v>
      </c>
      <c r="D60" s="237"/>
      <c r="E60" s="237"/>
      <c r="F60" s="137" t="s">
        <v>27</v>
      </c>
      <c r="G60" s="138"/>
      <c r="H60" s="138"/>
      <c r="I60" s="138">
        <f>'01 02 Pol'!G88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236" t="s">
        <v>82</v>
      </c>
      <c r="D61" s="237"/>
      <c r="E61" s="237"/>
      <c r="F61" s="137" t="s">
        <v>27</v>
      </c>
      <c r="G61" s="138"/>
      <c r="H61" s="138"/>
      <c r="I61" s="138">
        <f>'01 02 Pol'!G97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236" t="s">
        <v>84</v>
      </c>
      <c r="D62" s="237"/>
      <c r="E62" s="237"/>
      <c r="F62" s="137" t="s">
        <v>27</v>
      </c>
      <c r="G62" s="138"/>
      <c r="H62" s="138"/>
      <c r="I62" s="138">
        <f>'01 02 Pol'!G106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236" t="s">
        <v>86</v>
      </c>
      <c r="D63" s="237"/>
      <c r="E63" s="237"/>
      <c r="F63" s="137" t="s">
        <v>28</v>
      </c>
      <c r="G63" s="138"/>
      <c r="H63" s="138"/>
      <c r="I63" s="138">
        <f>'01 02 Pol'!G110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236" t="s">
        <v>88</v>
      </c>
      <c r="D64" s="237"/>
      <c r="E64" s="237"/>
      <c r="F64" s="137" t="s">
        <v>89</v>
      </c>
      <c r="G64" s="138"/>
      <c r="H64" s="138"/>
      <c r="I64" s="138">
        <f>'01 02 Pol'!G112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236" t="s">
        <v>29</v>
      </c>
      <c r="D65" s="237"/>
      <c r="E65" s="237"/>
      <c r="F65" s="137" t="s">
        <v>90</v>
      </c>
      <c r="G65" s="138"/>
      <c r="H65" s="138"/>
      <c r="I65" s="138">
        <f>'01 02 Pol'!G119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workbookViewId="0">
      <pane ySplit="7" topLeftCell="A56" activePane="bottomLeft" state="frozen"/>
      <selection pane="bottomLeft" activeCell="C66" sqref="C66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317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0.96</v>
      </c>
      <c r="R26" s="165"/>
      <c r="S26" s="165"/>
      <c r="T26" s="165"/>
      <c r="U26" s="165"/>
      <c r="V26" s="165">
        <f>SUM(V27:V37)</f>
        <v>15.34</v>
      </c>
      <c r="W26" s="165"/>
      <c r="AG26" t="s">
        <v>117</v>
      </c>
    </row>
    <row r="27" spans="1:60" outlineLevel="1" x14ac:dyDescent="0.2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12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3.7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311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120</v>
      </c>
      <c r="E31" s="175">
        <v>12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0.82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3.6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312</v>
      </c>
      <c r="D32" s="163"/>
      <c r="E32" s="164">
        <v>12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157</v>
      </c>
      <c r="C33" s="189" t="s">
        <v>158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159</v>
      </c>
      <c r="T33" s="161" t="s">
        <v>160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161</v>
      </c>
      <c r="C34" s="189" t="s">
        <v>162</v>
      </c>
      <c r="D34" s="180" t="s">
        <v>163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159</v>
      </c>
      <c r="T34" s="161" t="s">
        <v>160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164</v>
      </c>
      <c r="C35" s="189" t="s">
        <v>165</v>
      </c>
      <c r="D35" s="180" t="s">
        <v>163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159</v>
      </c>
      <c r="T35" s="161" t="s">
        <v>166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167</v>
      </c>
      <c r="C36" s="189" t="s">
        <v>310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159</v>
      </c>
      <c r="T36" s="161" t="s">
        <v>160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168</v>
      </c>
      <c r="C37" s="189" t="s">
        <v>169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159</v>
      </c>
      <c r="T37" s="161" t="s">
        <v>166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170</v>
      </c>
      <c r="C39" s="189" t="s">
        <v>171</v>
      </c>
      <c r="D39" s="180" t="s">
        <v>172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174</v>
      </c>
      <c r="C41" s="187" t="s">
        <v>175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176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177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178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179</v>
      </c>
      <c r="C45" s="189" t="s">
        <v>180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181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182</v>
      </c>
      <c r="C46" s="189" t="s">
        <v>183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181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184</v>
      </c>
      <c r="C47" s="189" t="s">
        <v>185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186</v>
      </c>
      <c r="C48" s="189" t="s">
        <v>187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181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188</v>
      </c>
      <c r="C49" s="187" t="s">
        <v>189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159</v>
      </c>
      <c r="T49" s="161" t="s">
        <v>160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190</v>
      </c>
      <c r="C50" s="190" t="s">
        <v>191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193</v>
      </c>
      <c r="C52" s="189" t="s">
        <v>194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181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195</v>
      </c>
      <c r="C53" s="189" t="s">
        <v>196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181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197</v>
      </c>
      <c r="C54" s="189" t="s">
        <v>198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199</v>
      </c>
      <c r="C55" s="189" t="s">
        <v>200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201</v>
      </c>
      <c r="C56" s="189" t="s">
        <v>202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181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203</v>
      </c>
      <c r="C57" s="189" t="s">
        <v>204</v>
      </c>
      <c r="D57" s="180" t="s">
        <v>205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206</v>
      </c>
      <c r="C58" s="189" t="s">
        <v>207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208</v>
      </c>
      <c r="C59" s="189" t="s">
        <v>209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181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210</v>
      </c>
      <c r="C60" s="189" t="s">
        <v>211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212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159</v>
      </c>
      <c r="T61" s="161" t="s">
        <v>166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213</v>
      </c>
      <c r="C62" s="190" t="s">
        <v>214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192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215</v>
      </c>
      <c r="C64" s="189" t="s">
        <v>216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160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318</v>
      </c>
      <c r="D65" s="180" t="s">
        <v>163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159</v>
      </c>
      <c r="T65" s="161" t="s">
        <v>166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217</v>
      </c>
      <c r="C66" s="187" t="s">
        <v>218</v>
      </c>
      <c r="D66" s="174" t="s">
        <v>163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159</v>
      </c>
      <c r="T66" s="161" t="s">
        <v>166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219</v>
      </c>
      <c r="C67" s="190" t="s">
        <v>220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192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SUMIF(AG69:AG85,"&lt;&gt;NOR",G69:G85)</f>
        <v>0</v>
      </c>
      <c r="H68" s="165"/>
      <c r="I68" s="165">
        <f>SUM(I69:I85)</f>
        <v>0</v>
      </c>
      <c r="J68" s="165"/>
      <c r="K68" s="165">
        <f>SUM(K69:K85)</f>
        <v>0</v>
      </c>
      <c r="L68" s="165"/>
      <c r="M68" s="165">
        <f>SUM(M69:M85)</f>
        <v>0</v>
      </c>
      <c r="N68" s="165"/>
      <c r="O68" s="165">
        <f>SUM(O69:O85)</f>
        <v>0</v>
      </c>
      <c r="P68" s="165"/>
      <c r="Q68" s="165">
        <f>SUM(Q69:Q85)</f>
        <v>0</v>
      </c>
      <c r="R68" s="165"/>
      <c r="S68" s="165"/>
      <c r="T68" s="165"/>
      <c r="U68" s="165"/>
      <c r="V68" s="165">
        <f>SUM(V69:V85)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221</v>
      </c>
      <c r="C69" s="189" t="s">
        <v>222</v>
      </c>
      <c r="D69" s="180" t="s">
        <v>223</v>
      </c>
      <c r="E69" s="181">
        <v>1</v>
      </c>
      <c r="F69" s="182"/>
      <c r="G69" s="183">
        <f t="shared" ref="G69:G85" si="14">ROUND(E69*F69,2)</f>
        <v>0</v>
      </c>
      <c r="H69" s="162"/>
      <c r="I69" s="161">
        <f t="shared" ref="I69:I85" si="15">ROUND(E69*H69,2)</f>
        <v>0</v>
      </c>
      <c r="J69" s="162"/>
      <c r="K69" s="161">
        <f t="shared" ref="K69:K85" si="16">ROUND(E69*J69,2)</f>
        <v>0</v>
      </c>
      <c r="L69" s="161">
        <v>15</v>
      </c>
      <c r="M69" s="161">
        <f t="shared" ref="M69:M85" si="17">G69*(1+L69/100)</f>
        <v>0</v>
      </c>
      <c r="N69" s="161">
        <v>1.41E-3</v>
      </c>
      <c r="O69" s="161">
        <f t="shared" ref="O69:O85" si="18">ROUND(E69*N69,2)</f>
        <v>0</v>
      </c>
      <c r="P69" s="161">
        <v>0</v>
      </c>
      <c r="Q69" s="161">
        <f t="shared" ref="Q69:Q85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5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224</v>
      </c>
      <c r="C70" s="189" t="s">
        <v>225</v>
      </c>
      <c r="D70" s="180" t="s">
        <v>223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226</v>
      </c>
      <c r="C71" s="189" t="s">
        <v>227</v>
      </c>
      <c r="D71" s="180" t="s">
        <v>223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228</v>
      </c>
      <c r="C72" s="189" t="s">
        <v>229</v>
      </c>
      <c r="D72" s="180" t="s">
        <v>223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181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230</v>
      </c>
      <c r="C73" s="189" t="s">
        <v>231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232</v>
      </c>
      <c r="C74" s="189" t="s">
        <v>233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234</v>
      </c>
      <c r="C75" s="189" t="s">
        <v>235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181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236</v>
      </c>
      <c r="C76" s="189" t="s">
        <v>237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181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238</v>
      </c>
      <c r="C77" s="189" t="s">
        <v>299</v>
      </c>
      <c r="D77" s="180" t="s">
        <v>163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159</v>
      </c>
      <c r="T77" s="161" t="s">
        <v>166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239</v>
      </c>
      <c r="C78" s="189" t="s">
        <v>300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159</v>
      </c>
      <c r="T78" s="161" t="s">
        <v>160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51</v>
      </c>
      <c r="B79" s="179" t="s">
        <v>240</v>
      </c>
      <c r="C79" s="189" t="s">
        <v>301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159</v>
      </c>
      <c r="T79" s="161" t="s">
        <v>166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52</v>
      </c>
      <c r="B80" s="179" t="s">
        <v>241</v>
      </c>
      <c r="C80" s="189" t="s">
        <v>242</v>
      </c>
      <c r="D80" s="180" t="s">
        <v>142</v>
      </c>
      <c r="E80" s="181">
        <v>3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159</v>
      </c>
      <c r="T80" s="161" t="s">
        <v>166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53</v>
      </c>
      <c r="B81" s="179" t="s">
        <v>243</v>
      </c>
      <c r="C81" s="189" t="s">
        <v>309</v>
      </c>
      <c r="D81" s="180" t="s">
        <v>142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159</v>
      </c>
      <c r="T81" s="161" t="s">
        <v>160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54</v>
      </c>
      <c r="B82" s="179" t="s">
        <v>240</v>
      </c>
      <c r="C82" s="189" t="s">
        <v>244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1.8000000000000001E-4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159</v>
      </c>
      <c r="T82" s="161" t="s">
        <v>160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245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55</v>
      </c>
      <c r="B83" s="179" t="s">
        <v>240</v>
      </c>
      <c r="C83" s="189" t="s">
        <v>302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159</v>
      </c>
      <c r="T83" s="161" t="s">
        <v>160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245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2">
        <v>56</v>
      </c>
      <c r="B84" s="173" t="s">
        <v>240</v>
      </c>
      <c r="C84" s="187" t="s">
        <v>308</v>
      </c>
      <c r="D84" s="174" t="s">
        <v>142</v>
      </c>
      <c r="E84" s="175">
        <v>1</v>
      </c>
      <c r="F84" s="176"/>
      <c r="G84" s="177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159</v>
      </c>
      <c r="T84" s="161" t="s">
        <v>160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245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>
        <v>57</v>
      </c>
      <c r="B85" s="159" t="s">
        <v>246</v>
      </c>
      <c r="C85" s="190" t="s">
        <v>247</v>
      </c>
      <c r="D85" s="160" t="s">
        <v>0</v>
      </c>
      <c r="E85" s="184"/>
      <c r="F85" s="162"/>
      <c r="G85" s="161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121</v>
      </c>
      <c r="T85" s="161" t="s">
        <v>121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192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66" t="s">
        <v>116</v>
      </c>
      <c r="B86" s="167" t="s">
        <v>77</v>
      </c>
      <c r="C86" s="186" t="s">
        <v>78</v>
      </c>
      <c r="D86" s="168"/>
      <c r="E86" s="169"/>
      <c r="F86" s="170"/>
      <c r="G86" s="171">
        <f>SUMIF(AG87:AG87,"&lt;&gt;NOR",G87:G87)</f>
        <v>0</v>
      </c>
      <c r="H86" s="165"/>
      <c r="I86" s="165">
        <f>SUM(I87:I87)</f>
        <v>0</v>
      </c>
      <c r="J86" s="165"/>
      <c r="K86" s="165">
        <f>SUM(K87:K87)</f>
        <v>0</v>
      </c>
      <c r="L86" s="165"/>
      <c r="M86" s="165">
        <f>SUM(M87:M87)</f>
        <v>0</v>
      </c>
      <c r="N86" s="165"/>
      <c r="O86" s="165">
        <f>SUM(O87:O87)</f>
        <v>0</v>
      </c>
      <c r="P86" s="165"/>
      <c r="Q86" s="165">
        <f>SUM(Q87:Q87)</f>
        <v>0</v>
      </c>
      <c r="R86" s="165"/>
      <c r="S86" s="165"/>
      <c r="T86" s="165"/>
      <c r="U86" s="165"/>
      <c r="V86" s="165">
        <f>SUM(V87:V87)</f>
        <v>0</v>
      </c>
      <c r="W86" s="165"/>
      <c r="AG86" t="s">
        <v>117</v>
      </c>
    </row>
    <row r="87" spans="1:60" ht="22.5" outlineLevel="1" x14ac:dyDescent="0.2">
      <c r="A87" s="178">
        <v>58</v>
      </c>
      <c r="B87" s="179" t="s">
        <v>248</v>
      </c>
      <c r="C87" s="189" t="s">
        <v>303</v>
      </c>
      <c r="D87" s="180" t="s">
        <v>142</v>
      </c>
      <c r="E87" s="181">
        <v>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0</v>
      </c>
      <c r="O87" s="161">
        <f>ROUND(E87*N87,2)</f>
        <v>0</v>
      </c>
      <c r="P87" s="161">
        <v>0</v>
      </c>
      <c r="Q87" s="161">
        <f>ROUND(E87*P87,2)</f>
        <v>0</v>
      </c>
      <c r="R87" s="161"/>
      <c r="S87" s="161" t="s">
        <v>159</v>
      </c>
      <c r="T87" s="161" t="s">
        <v>160</v>
      </c>
      <c r="U87" s="161">
        <v>0</v>
      </c>
      <c r="V87" s="161">
        <f>ROUND(E87*U87,2)</f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249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79</v>
      </c>
      <c r="C88" s="186" t="s">
        <v>80</v>
      </c>
      <c r="D88" s="168"/>
      <c r="E88" s="169"/>
      <c r="F88" s="170"/>
      <c r="G88" s="171">
        <f>SUMIF(AG89:AG96,"&lt;&gt;NOR",G89:G96)</f>
        <v>0</v>
      </c>
      <c r="H88" s="165"/>
      <c r="I88" s="165">
        <f>SUM(I89:I96)</f>
        <v>0</v>
      </c>
      <c r="J88" s="165"/>
      <c r="K88" s="165">
        <f>SUM(K89:K96)</f>
        <v>0</v>
      </c>
      <c r="L88" s="165"/>
      <c r="M88" s="165">
        <f>SUM(M89:M96)</f>
        <v>0</v>
      </c>
      <c r="N88" s="165"/>
      <c r="O88" s="165">
        <f>SUM(O89:O96)</f>
        <v>0.02</v>
      </c>
      <c r="P88" s="165"/>
      <c r="Q88" s="165">
        <f>SUM(Q89:Q96)</f>
        <v>0</v>
      </c>
      <c r="R88" s="165"/>
      <c r="S88" s="165"/>
      <c r="T88" s="165"/>
      <c r="U88" s="165"/>
      <c r="V88" s="165">
        <f>SUM(V89:V96)</f>
        <v>3.7800000000000002</v>
      </c>
      <c r="W88" s="165"/>
      <c r="AG88" t="s">
        <v>117</v>
      </c>
    </row>
    <row r="89" spans="1:60" outlineLevel="1" x14ac:dyDescent="0.2">
      <c r="A89" s="172">
        <v>59</v>
      </c>
      <c r="B89" s="173" t="s">
        <v>250</v>
      </c>
      <c r="C89" s="187" t="s">
        <v>251</v>
      </c>
      <c r="D89" s="174" t="s">
        <v>120</v>
      </c>
      <c r="E89" s="175">
        <v>3.1960000000000002</v>
      </c>
      <c r="F89" s="176"/>
      <c r="G89" s="177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121</v>
      </c>
      <c r="T89" s="161" t="s">
        <v>121</v>
      </c>
      <c r="U89" s="161">
        <v>0.33100000000000002</v>
      </c>
      <c r="V89" s="161">
        <f>ROUND(E89*U89,2)</f>
        <v>1.06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181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8" t="s">
        <v>252</v>
      </c>
      <c r="D90" s="163"/>
      <c r="E90" s="164">
        <v>3.1960000000000002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8">
        <v>60</v>
      </c>
      <c r="B91" s="179" t="s">
        <v>253</v>
      </c>
      <c r="C91" s="189" t="s">
        <v>254</v>
      </c>
      <c r="D91" s="180" t="s">
        <v>120</v>
      </c>
      <c r="E91" s="181">
        <v>3.1960000000000002</v>
      </c>
      <c r="F91" s="182"/>
      <c r="G91" s="183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2.5000000000000001E-3</v>
      </c>
      <c r="O91" s="161">
        <f>ROUND(E91*N91,2)</f>
        <v>0.01</v>
      </c>
      <c r="P91" s="161">
        <v>0</v>
      </c>
      <c r="Q91" s="161">
        <f>ROUND(E91*P91,2)</f>
        <v>0</v>
      </c>
      <c r="R91" s="161"/>
      <c r="S91" s="161" t="s">
        <v>255</v>
      </c>
      <c r="T91" s="161" t="s">
        <v>255</v>
      </c>
      <c r="U91" s="161">
        <v>0.85</v>
      </c>
      <c r="V91" s="161">
        <f>ROUND(E91*U91,2)</f>
        <v>2.72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181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2">
        <v>61</v>
      </c>
      <c r="B92" s="173" t="s">
        <v>256</v>
      </c>
      <c r="C92" s="187" t="s">
        <v>304</v>
      </c>
      <c r="D92" s="174" t="s">
        <v>120</v>
      </c>
      <c r="E92" s="175">
        <v>3.1960000000000002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4.0000000000000002E-4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121</v>
      </c>
      <c r="T92" s="161" t="s">
        <v>121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181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8" t="s">
        <v>252</v>
      </c>
      <c r="D93" s="163"/>
      <c r="E93" s="164">
        <v>3.1960000000000002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124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2">
        <v>62</v>
      </c>
      <c r="B94" s="173" t="s">
        <v>257</v>
      </c>
      <c r="C94" s="187" t="s">
        <v>305</v>
      </c>
      <c r="D94" s="174" t="s">
        <v>120</v>
      </c>
      <c r="E94" s="175">
        <v>3.5156000000000001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1.5399999999999999E-3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159</v>
      </c>
      <c r="T94" s="161" t="s">
        <v>166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258</v>
      </c>
      <c r="D95" s="163"/>
      <c r="E95" s="164">
        <v>3.5156000000000001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124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>
        <v>63</v>
      </c>
      <c r="B96" s="159" t="s">
        <v>259</v>
      </c>
      <c r="C96" s="190" t="s">
        <v>260</v>
      </c>
      <c r="D96" s="160" t="s">
        <v>0</v>
      </c>
      <c r="E96" s="184"/>
      <c r="F96" s="162"/>
      <c r="G96" s="161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121</v>
      </c>
      <c r="T96" s="161" t="s">
        <v>121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192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">
      <c r="A97" s="166" t="s">
        <v>116</v>
      </c>
      <c r="B97" s="167" t="s">
        <v>81</v>
      </c>
      <c r="C97" s="186" t="s">
        <v>82</v>
      </c>
      <c r="D97" s="168"/>
      <c r="E97" s="169"/>
      <c r="F97" s="170"/>
      <c r="G97" s="171">
        <f>SUMIF(AG98:AG105,"&lt;&gt;NOR",G98:G105)</f>
        <v>0</v>
      </c>
      <c r="H97" s="165"/>
      <c r="I97" s="165">
        <f>SUM(I98:I105)</f>
        <v>0</v>
      </c>
      <c r="J97" s="165"/>
      <c r="K97" s="165">
        <f>SUM(K98:K105)</f>
        <v>0</v>
      </c>
      <c r="L97" s="165"/>
      <c r="M97" s="165">
        <f>SUM(M98:M105)</f>
        <v>0</v>
      </c>
      <c r="N97" s="165"/>
      <c r="O97" s="165">
        <f>SUM(O98:O105)</f>
        <v>1.8800000000000001</v>
      </c>
      <c r="P97" s="165"/>
      <c r="Q97" s="165">
        <f>SUM(Q98:Q105)</f>
        <v>0</v>
      </c>
      <c r="R97" s="165"/>
      <c r="S97" s="165"/>
      <c r="T97" s="165"/>
      <c r="U97" s="165"/>
      <c r="V97" s="165">
        <f>SUM(V98:V105)</f>
        <v>39.54</v>
      </c>
      <c r="W97" s="165"/>
      <c r="AG97" t="s">
        <v>117</v>
      </c>
    </row>
    <row r="98" spans="1:60" ht="22.5" outlineLevel="1" x14ac:dyDescent="0.2">
      <c r="A98" s="172">
        <v>64</v>
      </c>
      <c r="B98" s="173" t="s">
        <v>261</v>
      </c>
      <c r="C98" s="187" t="s">
        <v>306</v>
      </c>
      <c r="D98" s="174" t="s">
        <v>120</v>
      </c>
      <c r="E98" s="175">
        <v>28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2.9999999999999997E-4</v>
      </c>
      <c r="O98" s="161">
        <f>ROUND(E98*N98,2)</f>
        <v>0.01</v>
      </c>
      <c r="P98" s="161">
        <v>0</v>
      </c>
      <c r="Q98" s="161">
        <f>ROUND(E98*P98,2)</f>
        <v>0</v>
      </c>
      <c r="R98" s="161"/>
      <c r="S98" s="161" t="s">
        <v>121</v>
      </c>
      <c r="T98" s="161" t="s">
        <v>121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181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8" t="s">
        <v>313</v>
      </c>
      <c r="D99" s="163"/>
      <c r="E99" s="164">
        <v>28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124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2">
        <v>65</v>
      </c>
      <c r="B100" s="173" t="s">
        <v>262</v>
      </c>
      <c r="C100" s="187" t="s">
        <v>315</v>
      </c>
      <c r="D100" s="174" t="s">
        <v>120</v>
      </c>
      <c r="E100" s="175">
        <v>28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5.5800000000000002E-2</v>
      </c>
      <c r="O100" s="161">
        <f>ROUND(E100*N100,2)</f>
        <v>1.56</v>
      </c>
      <c r="P100" s="161">
        <v>0</v>
      </c>
      <c r="Q100" s="161">
        <f>ROUND(E100*P100,2)</f>
        <v>0</v>
      </c>
      <c r="R100" s="161"/>
      <c r="S100" s="161" t="s">
        <v>121</v>
      </c>
      <c r="T100" s="161" t="s">
        <v>121</v>
      </c>
      <c r="U100" s="161">
        <v>1.3480000000000001</v>
      </c>
      <c r="V100" s="161">
        <f>ROUND(E100*U100,2)</f>
        <v>37.74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181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313</v>
      </c>
      <c r="D101" s="163"/>
      <c r="E101" s="164">
        <v>28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124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78">
        <v>66</v>
      </c>
      <c r="B102" s="179" t="s">
        <v>263</v>
      </c>
      <c r="C102" s="189" t="s">
        <v>264</v>
      </c>
      <c r="D102" s="180" t="s">
        <v>154</v>
      </c>
      <c r="E102" s="181">
        <v>15</v>
      </c>
      <c r="F102" s="182"/>
      <c r="G102" s="183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121</v>
      </c>
      <c r="T102" s="161" t="s">
        <v>121</v>
      </c>
      <c r="U102" s="161">
        <v>0.12</v>
      </c>
      <c r="V102" s="161">
        <f>ROUND(E102*U102,2)</f>
        <v>1.8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181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72">
        <v>67</v>
      </c>
      <c r="B103" s="173" t="s">
        <v>265</v>
      </c>
      <c r="C103" s="187" t="s">
        <v>316</v>
      </c>
      <c r="D103" s="174" t="s">
        <v>120</v>
      </c>
      <c r="E103" s="175">
        <v>30.8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0.01</v>
      </c>
      <c r="O103" s="161">
        <f>ROUND(E103*N103,2)</f>
        <v>0.31</v>
      </c>
      <c r="P103" s="161">
        <v>0</v>
      </c>
      <c r="Q103" s="161">
        <f>ROUND(E103*P103,2)</f>
        <v>0</v>
      </c>
      <c r="R103" s="161" t="s">
        <v>266</v>
      </c>
      <c r="S103" s="161" t="s">
        <v>121</v>
      </c>
      <c r="T103" s="161" t="s">
        <v>160</v>
      </c>
      <c r="U103" s="161">
        <v>0</v>
      </c>
      <c r="V103" s="161">
        <f>ROUND(E103*U103,2)</f>
        <v>0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249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8" t="s">
        <v>314</v>
      </c>
      <c r="D104" s="163"/>
      <c r="E104" s="164">
        <v>30.8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124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>
        <v>68</v>
      </c>
      <c r="B105" s="159" t="s">
        <v>267</v>
      </c>
      <c r="C105" s="190" t="s">
        <v>268</v>
      </c>
      <c r="D105" s="160" t="s">
        <v>0</v>
      </c>
      <c r="E105" s="184"/>
      <c r="F105" s="162"/>
      <c r="G105" s="161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121</v>
      </c>
      <c r="T105" s="161" t="s">
        <v>121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192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6" t="s">
        <v>116</v>
      </c>
      <c r="B106" s="167" t="s">
        <v>83</v>
      </c>
      <c r="C106" s="186" t="s">
        <v>84</v>
      </c>
      <c r="D106" s="168"/>
      <c r="E106" s="169"/>
      <c r="F106" s="170"/>
      <c r="G106" s="171">
        <f>SUMIF(AG107:AG109,"&lt;&gt;NOR",G107:G109)</f>
        <v>0</v>
      </c>
      <c r="H106" s="165"/>
      <c r="I106" s="165">
        <f>SUM(I107:I109)</f>
        <v>0</v>
      </c>
      <c r="J106" s="165"/>
      <c r="K106" s="165">
        <f>SUM(K107:K109)</f>
        <v>0</v>
      </c>
      <c r="L106" s="165"/>
      <c r="M106" s="165">
        <f>SUM(M107:M109)</f>
        <v>0</v>
      </c>
      <c r="N106" s="165"/>
      <c r="O106" s="165">
        <f>SUM(O107:O109)</f>
        <v>0</v>
      </c>
      <c r="P106" s="165"/>
      <c r="Q106" s="165">
        <f>SUM(Q107:Q109)</f>
        <v>0</v>
      </c>
      <c r="R106" s="165"/>
      <c r="S106" s="165"/>
      <c r="T106" s="165"/>
      <c r="U106" s="165"/>
      <c r="V106" s="165">
        <f>SUM(V107:V109)</f>
        <v>0.51</v>
      </c>
      <c r="W106" s="165"/>
      <c r="AG106" t="s">
        <v>117</v>
      </c>
    </row>
    <row r="107" spans="1:60" outlineLevel="1" x14ac:dyDescent="0.2">
      <c r="A107" s="172">
        <v>69</v>
      </c>
      <c r="B107" s="173" t="s">
        <v>269</v>
      </c>
      <c r="C107" s="187" t="s">
        <v>270</v>
      </c>
      <c r="D107" s="174" t="s">
        <v>120</v>
      </c>
      <c r="E107" s="175">
        <v>3</v>
      </c>
      <c r="F107" s="176"/>
      <c r="G107" s="177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7.6999999999999996E-4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121</v>
      </c>
      <c r="T107" s="161" t="s">
        <v>121</v>
      </c>
      <c r="U107" s="161">
        <v>9.7439999999999999E-2</v>
      </c>
      <c r="V107" s="161">
        <f>ROUND(E107*U107,2)</f>
        <v>0.28999999999999998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181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8"/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8">
        <v>70</v>
      </c>
      <c r="B109" s="179" t="s">
        <v>271</v>
      </c>
      <c r="C109" s="189" t="s">
        <v>307</v>
      </c>
      <c r="D109" s="180" t="s">
        <v>120</v>
      </c>
      <c r="E109" s="181">
        <v>3</v>
      </c>
      <c r="F109" s="182"/>
      <c r="G109" s="183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4.6000000000000001E-4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121</v>
      </c>
      <c r="T109" s="161" t="s">
        <v>121</v>
      </c>
      <c r="U109" s="161">
        <v>7.3099999999999998E-2</v>
      </c>
      <c r="V109" s="161">
        <f>ROUND(E109*U109,2)</f>
        <v>0.22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181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166" t="s">
        <v>116</v>
      </c>
      <c r="B110" s="167" t="s">
        <v>85</v>
      </c>
      <c r="C110" s="186" t="s">
        <v>86</v>
      </c>
      <c r="D110" s="168"/>
      <c r="E110" s="169"/>
      <c r="F110" s="170"/>
      <c r="G110" s="171">
        <f>SUMIF(AG111:AG111,"&lt;&gt;NOR",G111:G111)</f>
        <v>0</v>
      </c>
      <c r="H110" s="165"/>
      <c r="I110" s="165">
        <f>SUM(I111:I111)</f>
        <v>0</v>
      </c>
      <c r="J110" s="165"/>
      <c r="K110" s="165">
        <f>SUM(K111:K111)</f>
        <v>0</v>
      </c>
      <c r="L110" s="165"/>
      <c r="M110" s="165">
        <f>SUM(M111:M111)</f>
        <v>0</v>
      </c>
      <c r="N110" s="165"/>
      <c r="O110" s="165">
        <f>SUM(O111:O111)</f>
        <v>0</v>
      </c>
      <c r="P110" s="165"/>
      <c r="Q110" s="165">
        <f>SUM(Q111:Q111)</f>
        <v>0</v>
      </c>
      <c r="R110" s="165"/>
      <c r="S110" s="165"/>
      <c r="T110" s="165"/>
      <c r="U110" s="165"/>
      <c r="V110" s="165">
        <f>SUM(V111:V111)</f>
        <v>0</v>
      </c>
      <c r="W110" s="165"/>
      <c r="AG110" t="s">
        <v>117</v>
      </c>
    </row>
    <row r="111" spans="1:60" outlineLevel="1" x14ac:dyDescent="0.2">
      <c r="A111" s="178">
        <v>71</v>
      </c>
      <c r="B111" s="179" t="s">
        <v>272</v>
      </c>
      <c r="C111" s="189" t="s">
        <v>273</v>
      </c>
      <c r="D111" s="180" t="s">
        <v>163</v>
      </c>
      <c r="E111" s="181">
        <v>1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0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159</v>
      </c>
      <c r="T111" s="161" t="s">
        <v>160</v>
      </c>
      <c r="U111" s="161">
        <v>0</v>
      </c>
      <c r="V111" s="161">
        <f>ROUND(E111*U111,2)</f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87</v>
      </c>
      <c r="C112" s="186" t="s">
        <v>88</v>
      </c>
      <c r="D112" s="168"/>
      <c r="E112" s="169"/>
      <c r="F112" s="170"/>
      <c r="G112" s="171">
        <f>SUMIF(AG113:AG118,"&lt;&gt;NOR",G113:G118)</f>
        <v>0</v>
      </c>
      <c r="H112" s="165"/>
      <c r="I112" s="165">
        <f>SUM(I113:I118)</f>
        <v>0</v>
      </c>
      <c r="J112" s="165"/>
      <c r="K112" s="165">
        <f>SUM(K113:K118)</f>
        <v>0</v>
      </c>
      <c r="L112" s="165"/>
      <c r="M112" s="165">
        <f>SUM(M113:M118)</f>
        <v>0</v>
      </c>
      <c r="N112" s="165"/>
      <c r="O112" s="165">
        <f>SUM(O113:O118)</f>
        <v>0</v>
      </c>
      <c r="P112" s="165"/>
      <c r="Q112" s="165">
        <f>SUM(Q113:Q118)</f>
        <v>0</v>
      </c>
      <c r="R112" s="165"/>
      <c r="S112" s="165"/>
      <c r="T112" s="165"/>
      <c r="U112" s="165"/>
      <c r="V112" s="165">
        <f>SUM(V113:V118)</f>
        <v>7.68</v>
      </c>
      <c r="W112" s="165"/>
      <c r="AG112" t="s">
        <v>117</v>
      </c>
    </row>
    <row r="113" spans="1:60" outlineLevel="1" x14ac:dyDescent="0.2">
      <c r="A113" s="178">
        <v>72</v>
      </c>
      <c r="B113" s="179" t="s">
        <v>274</v>
      </c>
      <c r="C113" s="189" t="s">
        <v>275</v>
      </c>
      <c r="D113" s="180" t="s">
        <v>172</v>
      </c>
      <c r="E113" s="181">
        <v>1.774</v>
      </c>
      <c r="F113" s="182"/>
      <c r="G113" s="183">
        <f t="shared" ref="G113:G118" si="21">ROUND(E113*F113,2)</f>
        <v>0</v>
      </c>
      <c r="H113" s="162"/>
      <c r="I113" s="161">
        <f t="shared" ref="I113:I118" si="22">ROUND(E113*H113,2)</f>
        <v>0</v>
      </c>
      <c r="J113" s="162"/>
      <c r="K113" s="161">
        <f t="shared" ref="K113:K118" si="23">ROUND(E113*J113,2)</f>
        <v>0</v>
      </c>
      <c r="L113" s="161">
        <v>15</v>
      </c>
      <c r="M113" s="161">
        <f t="shared" ref="M113:M118" si="24">G113*(1+L113/100)</f>
        <v>0</v>
      </c>
      <c r="N113" s="161">
        <v>0</v>
      </c>
      <c r="O113" s="161">
        <f t="shared" ref="O113:O118" si="25">ROUND(E113*N113,2)</f>
        <v>0</v>
      </c>
      <c r="P113" s="161">
        <v>0</v>
      </c>
      <c r="Q113" s="161">
        <f t="shared" ref="Q113:Q118" si="26">ROUND(E113*P113,2)</f>
        <v>0</v>
      </c>
      <c r="R113" s="161"/>
      <c r="S113" s="161" t="s">
        <v>121</v>
      </c>
      <c r="T113" s="161" t="s">
        <v>121</v>
      </c>
      <c r="U113" s="161">
        <v>0.93300000000000005</v>
      </c>
      <c r="V113" s="161">
        <f t="shared" ref="V113:V118" si="27">ROUND(E113*U113,2)</f>
        <v>1.66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276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73</v>
      </c>
      <c r="B114" s="179" t="s">
        <v>277</v>
      </c>
      <c r="C114" s="189" t="s">
        <v>278</v>
      </c>
      <c r="D114" s="180" t="s">
        <v>172</v>
      </c>
      <c r="E114" s="181">
        <v>5.3220000000000001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121</v>
      </c>
      <c r="T114" s="161" t="s">
        <v>121</v>
      </c>
      <c r="U114" s="161">
        <v>0.65300000000000002</v>
      </c>
      <c r="V114" s="161">
        <f t="shared" si="27"/>
        <v>3.48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276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74</v>
      </c>
      <c r="B115" s="179" t="s">
        <v>279</v>
      </c>
      <c r="C115" s="189" t="s">
        <v>280</v>
      </c>
      <c r="D115" s="180" t="s">
        <v>172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0.49</v>
      </c>
      <c r="V115" s="161">
        <f t="shared" si="27"/>
        <v>0.87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276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75</v>
      </c>
      <c r="B116" s="179" t="s">
        <v>281</v>
      </c>
      <c r="C116" s="189" t="s">
        <v>282</v>
      </c>
      <c r="D116" s="180" t="s">
        <v>172</v>
      </c>
      <c r="E116" s="181">
        <v>15.965999999999999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</v>
      </c>
      <c r="V116" s="161">
        <f t="shared" si="27"/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276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76</v>
      </c>
      <c r="B117" s="179" t="s">
        <v>283</v>
      </c>
      <c r="C117" s="189" t="s">
        <v>284</v>
      </c>
      <c r="D117" s="180" t="s">
        <v>172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0.94199999999999995</v>
      </c>
      <c r="V117" s="161">
        <f t="shared" si="27"/>
        <v>1.67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276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77</v>
      </c>
      <c r="B118" s="179" t="s">
        <v>285</v>
      </c>
      <c r="C118" s="189" t="s">
        <v>286</v>
      </c>
      <c r="D118" s="180" t="s">
        <v>172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276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66" t="s">
        <v>116</v>
      </c>
      <c r="B119" s="167" t="s">
        <v>90</v>
      </c>
      <c r="C119" s="186" t="s">
        <v>29</v>
      </c>
      <c r="D119" s="168"/>
      <c r="E119" s="169"/>
      <c r="F119" s="170"/>
      <c r="G119" s="171">
        <f>SUMIF(AG120:AG122,"&lt;&gt;NOR",G120:G122)</f>
        <v>0</v>
      </c>
      <c r="H119" s="165"/>
      <c r="I119" s="165">
        <f>SUM(I120:I122)</f>
        <v>0</v>
      </c>
      <c r="J119" s="165"/>
      <c r="K119" s="165">
        <f>SUM(K120:K122)</f>
        <v>0</v>
      </c>
      <c r="L119" s="165"/>
      <c r="M119" s="165">
        <f>SUM(M120:M122)</f>
        <v>0</v>
      </c>
      <c r="N119" s="165"/>
      <c r="O119" s="165">
        <f>SUM(O120:O122)</f>
        <v>0</v>
      </c>
      <c r="P119" s="165"/>
      <c r="Q119" s="165">
        <f>SUM(Q120:Q122)</f>
        <v>0</v>
      </c>
      <c r="R119" s="165"/>
      <c r="S119" s="165"/>
      <c r="T119" s="165"/>
      <c r="U119" s="165"/>
      <c r="V119" s="165">
        <f>SUM(V120:V122)</f>
        <v>0</v>
      </c>
      <c r="W119" s="165"/>
      <c r="AG119" t="s">
        <v>117</v>
      </c>
    </row>
    <row r="120" spans="1:60" outlineLevel="1" x14ac:dyDescent="0.2">
      <c r="A120" s="178">
        <v>78</v>
      </c>
      <c r="B120" s="179" t="s">
        <v>287</v>
      </c>
      <c r="C120" s="189" t="s">
        <v>288</v>
      </c>
      <c r="D120" s="180" t="s">
        <v>289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121</v>
      </c>
      <c r="T120" s="161" t="s">
        <v>160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290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8">
        <v>79</v>
      </c>
      <c r="B121" s="179" t="s">
        <v>291</v>
      </c>
      <c r="C121" s="189" t="s">
        <v>292</v>
      </c>
      <c r="D121" s="180" t="s">
        <v>289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159</v>
      </c>
      <c r="T121" s="161" t="s">
        <v>160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290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2">
        <v>80</v>
      </c>
      <c r="B122" s="173" t="s">
        <v>293</v>
      </c>
      <c r="C122" s="187" t="s">
        <v>294</v>
      </c>
      <c r="D122" s="174" t="s">
        <v>289</v>
      </c>
      <c r="E122" s="175">
        <v>1</v>
      </c>
      <c r="F122" s="176"/>
      <c r="G122" s="177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159</v>
      </c>
      <c r="T122" s="161" t="s">
        <v>160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290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x14ac:dyDescent="0.2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v>15</v>
      </c>
      <c r="AF123">
        <v>21</v>
      </c>
    </row>
    <row r="124" spans="1:60" x14ac:dyDescent="0.2">
      <c r="A124" s="154"/>
      <c r="B124" s="155" t="s">
        <v>31</v>
      </c>
      <c r="C124" s="192"/>
      <c r="D124" s="156"/>
      <c r="E124" s="157"/>
      <c r="F124" s="157"/>
      <c r="G124" s="185">
        <f>G8+G21+G24+G26+G38+G40+G44+G51+G63+G68+G86+G88+G97+G106+G110+G112+G119</f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f>SUMIF(L7:L122,AE123,G7:G122)</f>
        <v>0</v>
      </c>
      <c r="AF124">
        <f>SUMIF(L7:L122,AF123,G7:G122)</f>
        <v>0</v>
      </c>
      <c r="AG124" t="s">
        <v>295</v>
      </c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61" t="s">
        <v>296</v>
      </c>
      <c r="B127" s="261"/>
      <c r="C127" s="2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2"/>
      <c r="B128" s="243"/>
      <c r="C128" s="244"/>
      <c r="D128" s="243"/>
      <c r="E128" s="243"/>
      <c r="F128" s="243"/>
      <c r="G128" s="24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297</v>
      </c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0"/>
      <c r="B132" s="251"/>
      <c r="C132" s="252"/>
      <c r="D132" s="251"/>
      <c r="E132" s="251"/>
      <c r="F132" s="251"/>
      <c r="G132" s="253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5"/>
      <c r="B133" s="6"/>
      <c r="C133" s="19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C134" s="193"/>
      <c r="D134" s="142"/>
      <c r="AG134" t="s">
        <v>298</v>
      </c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2019-09-09T11:41:44Z</cp:lastPrinted>
  <dcterms:created xsi:type="dcterms:W3CDTF">2009-04-08T07:15:50Z</dcterms:created>
  <dcterms:modified xsi:type="dcterms:W3CDTF">2020-09-07T14:48:01Z</dcterms:modified>
</cp:coreProperties>
</file>