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Stavba!$H$36</definedName>
    <definedName name="CenaCelkem">Stavba!$G$22</definedName>
    <definedName name="CenaCelkemBezDPH">Stavba!$G$21</definedName>
    <definedName name="CenaCelkemVypocet" localSheetId="1">Stavba!$I$36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Stavba!$G$17</definedName>
    <definedName name="DPHZakl">Stavba!$G$19</definedName>
    <definedName name="dpsc" localSheetId="1">Stavba!$C$13</definedName>
    <definedName name="IČO" localSheetId="1">Stavba!$I$11</definedName>
    <definedName name="Mena">Stavba!$J$22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Stavba!$B$31</definedName>
    <definedName name="_xlnm.Print_Area" localSheetId="1">Stavba!$A$1:$J$37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Stavba!$E$16</definedName>
    <definedName name="SazbaDPH1">'[1]Krycí list'!$C$30</definedName>
    <definedName name="SazbaDPH2" localSheetId="1">Stavba!$E$18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Stavba!$B$1:$J$29</definedName>
    <definedName name="ZakladDPHSni">Stavba!$G$16</definedName>
    <definedName name="ZakladDPHSniVypocet" localSheetId="1">Stavba!$F$36</definedName>
    <definedName name="ZakladDPHZakl">Stavba!$G$18</definedName>
    <definedName name="ZakladDPHZaklVypocet" localSheetId="1">Stavba!$G$36</definedName>
    <definedName name="Zaokrouhleni">Stavba!$G$20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35" i="1"/>
  <c r="I35" s="1"/>
  <c r="H33"/>
  <c r="I34"/>
  <c r="I33"/>
  <c r="G36"/>
  <c r="G18" s="1"/>
  <c r="H34"/>
  <c r="F36"/>
  <c r="J21"/>
  <c r="J19"/>
  <c r="G31"/>
  <c r="F31"/>
  <c r="H25"/>
  <c r="J16"/>
  <c r="J17"/>
  <c r="J18"/>
  <c r="E17"/>
  <c r="E19"/>
  <c r="H36" l="1"/>
  <c r="G19" s="1"/>
  <c r="I36"/>
  <c r="J35" s="1"/>
  <c r="J33" l="1"/>
  <c r="G22"/>
  <c r="J32"/>
  <c r="J36" s="1"/>
  <c r="J3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<sst xmlns="http://schemas.openxmlformats.org/spreadsheetml/2006/main" count="52" uniqueCount="44">
  <si>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</si>
  <si>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</si>
  <si>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</si>
  <si>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</si>
  <si>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</si>
  <si>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</si>
  <si>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</si>
  <si>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</si>
  <si>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</si>
  <si>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</si>
  <si>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</si>
  <si>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</si>
  <si>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</si>
  <si>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</si>
  <si>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</si>
  <si>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</si>
  <si>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</si>
  <si>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</si>
  <si>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</si>
  <si>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</si>
  <si>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</si>
  <si>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</si>
  <si>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</si>
  <si>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</si>
  <si>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</si>
  <si>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</si>
  <si>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</si>
  <si>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</si>
  <si>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</si>
  <si>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</si>
  <si>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</si>
  <si>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</si>
  <si>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</si>
  <si>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1612</t>
  </si>
  <si>
    <t>Rekonstrukce objektu Charvátská 10, Ostrava - Výškovice</t>
  </si>
  <si>
    <t>Stavba</t>
  </si>
  <si>
    <t>01</t>
  </si>
  <si>
    <t>Rekonstrukce interiérů</t>
  </si>
  <si>
    <t>02</t>
  </si>
  <si>
    <t>Fasáda a okna</t>
  </si>
  <si>
    <t>03</t>
  </si>
  <si>
    <t>Střecha</t>
  </si>
  <si>
    <t>Celkem za stavbu</t>
  </si>
  <si>
    <t>CZK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</si>
</sst>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20" xfId="0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8" xfId="0" applyNumberFormat="1" applyBorder="1" applyAlignment="1"/>
    <xf numFmtId="3" fontId="0" fillId="3" borderId="29" xfId="0" applyNumberFormat="1" applyFill="1" applyBorder="1" applyAlignment="1"/>
    <xf numFmtId="3" fontId="7" fillId="4" borderId="30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7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/>
    <xf numFmtId="3" fontId="0" fillId="0" borderId="27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7" xfId="0" applyNumberFormat="1" applyFont="1" applyFill="1" applyBorder="1" applyAlignment="1">
      <alignment horizontal="center" vertical="center" wrapText="1" shrinkToFit="1"/>
    </xf>
    <xf numFmtId="3" fontId="7" fillId="4" borderId="27" xfId="0" applyNumberFormat="1" applyFont="1" applyFill="1" applyBorder="1" applyAlignment="1">
      <alignment horizontal="center" vertical="center" wrapText="1" shrinkToFit="1"/>
    </xf>
    <xf numFmtId="3" fontId="3" fillId="0" borderId="27" xfId="0" applyNumberFormat="1" applyFont="1" applyBorder="1" applyAlignment="1">
      <alignment horizontal="right" wrapText="1" shrinkToFit="1"/>
    </xf>
    <xf numFmtId="3" fontId="3" fillId="0" borderId="27" xfId="0" applyNumberFormat="1" applyFont="1" applyBorder="1" applyAlignment="1">
      <alignment horizontal="right" shrinkToFit="1"/>
    </xf>
    <xf numFmtId="3" fontId="0" fillId="0" borderId="27" xfId="0" applyNumberFormat="1" applyBorder="1" applyAlignment="1">
      <alignment shrinkToFit="1"/>
    </xf>
    <xf numFmtId="3" fontId="0" fillId="0" borderId="28" xfId="0" applyNumberFormat="1" applyBorder="1" applyAlignment="1">
      <alignment wrapText="1" shrinkToFit="1"/>
    </xf>
    <xf numFmtId="3" fontId="0" fillId="3" borderId="29" xfId="0" applyNumberFormat="1" applyFill="1" applyBorder="1" applyAlignment="1">
      <alignment wrapText="1"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164" fontId="0" fillId="0" borderId="28" xfId="0" applyNumberFormat="1" applyBorder="1" applyAlignment="1">
      <alignment shrinkToFit="1"/>
    </xf>
    <xf numFmtId="164" fontId="0" fillId="3" borderId="29" xfId="0" applyNumberFormat="1" applyFill="1" applyBorder="1" applyAlignment="1">
      <alignment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31</v>
      </c>
    </row>
    <row r="2" spans="1:7" ht="57.75" customHeight="1">
      <c r="A2" s="124" t="s">
        <v>32</v>
      </c>
      <c r="B2" s="124"/>
      <c r="C2" s="124"/>
      <c r="D2" s="124"/>
      <c r="E2" s="124"/>
      <c r="F2" s="124"/>
      <c r="G2" s="12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39"/>
  <sheetViews>
    <sheetView showGridLines="0" tabSelected="1" topLeftCell="B1" zoomScaleNormal="100" zoomScaleSheetLayoutView="75" workbookViewId="0">
      <selection activeCell="G35" sqref="G3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8.140625" style="1" customWidth="1"/>
    <col min="8" max="8" width="13.5703125" customWidth="1"/>
    <col min="9" max="9" width="17.2851562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29</v>
      </c>
      <c r="B1" s="125" t="s">
        <v>4</v>
      </c>
      <c r="C1" s="126"/>
      <c r="D1" s="126"/>
      <c r="E1" s="126"/>
      <c r="F1" s="126"/>
      <c r="G1" s="126"/>
      <c r="H1" s="126"/>
      <c r="I1" s="126"/>
      <c r="J1" s="127"/>
    </row>
    <row r="2" spans="1:15" ht="23.25" customHeight="1">
      <c r="A2" s="4"/>
      <c r="B2" s="77" t="s">
        <v>23</v>
      </c>
      <c r="C2" s="78"/>
      <c r="D2" s="79" t="s">
        <v>33</v>
      </c>
      <c r="E2" s="79" t="s">
        <v>34</v>
      </c>
      <c r="F2" s="80"/>
      <c r="G2" s="81"/>
      <c r="H2" s="80"/>
      <c r="I2" s="81"/>
      <c r="J2" s="82"/>
      <c r="O2" s="2"/>
    </row>
    <row r="3" spans="1:15" ht="23.25" hidden="1" customHeight="1">
      <c r="A3" s="4"/>
      <c r="B3" s="83"/>
      <c r="C3" s="78"/>
      <c r="D3" s="84"/>
      <c r="E3" s="84"/>
      <c r="F3" s="85"/>
      <c r="G3" s="85"/>
      <c r="H3" s="78"/>
      <c r="I3" s="86"/>
      <c r="J3" s="87"/>
    </row>
    <row r="4" spans="1:15" ht="23.25" customHeight="1">
      <c r="A4" s="4"/>
      <c r="B4" s="88"/>
      <c r="C4" s="89"/>
      <c r="D4" s="90"/>
      <c r="E4" s="90"/>
      <c r="F4" s="91"/>
      <c r="G4" s="92"/>
      <c r="H4" s="91"/>
      <c r="I4" s="92"/>
      <c r="J4" s="93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26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27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26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27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135"/>
      <c r="E11" s="135"/>
      <c r="F11" s="135"/>
      <c r="G11" s="135"/>
      <c r="H11" s="28" t="s">
        <v>26</v>
      </c>
      <c r="I11" s="33"/>
      <c r="J11" s="11"/>
    </row>
    <row r="12" spans="1:15" ht="15.75" customHeight="1">
      <c r="A12" s="4"/>
      <c r="B12" s="42"/>
      <c r="C12" s="26"/>
      <c r="D12" s="136"/>
      <c r="E12" s="136"/>
      <c r="F12" s="136"/>
      <c r="G12" s="136"/>
      <c r="H12" s="28" t="s">
        <v>27</v>
      </c>
      <c r="I12" s="33"/>
      <c r="J12" s="11"/>
    </row>
    <row r="13" spans="1:15" ht="15.75" customHeight="1">
      <c r="A13" s="4"/>
      <c r="B13" s="43"/>
      <c r="C13" s="27"/>
      <c r="D13" s="143"/>
      <c r="E13" s="143"/>
      <c r="F13" s="143"/>
      <c r="G13" s="143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24" customHeight="1">
      <c r="A15" s="4"/>
      <c r="B15" s="66" t="s">
        <v>25</v>
      </c>
      <c r="C15" s="59"/>
      <c r="D15" s="60"/>
      <c r="E15" s="65"/>
      <c r="F15" s="62"/>
      <c r="G15" s="51"/>
      <c r="H15" s="51"/>
      <c r="I15" s="51"/>
      <c r="J15" s="63"/>
    </row>
    <row r="16" spans="1:15" ht="23.25" customHeight="1">
      <c r="A16" s="4"/>
      <c r="B16" s="58" t="s">
        <v>12</v>
      </c>
      <c r="C16" s="59"/>
      <c r="D16" s="60"/>
      <c r="E16" s="61">
        <v>15</v>
      </c>
      <c r="F16" s="62" t="s">
        <v>0</v>
      </c>
      <c r="G16" s="132">
        <v>0</v>
      </c>
      <c r="H16" s="133"/>
      <c r="I16" s="133"/>
      <c r="J16" s="63" t="str">
        <f t="shared" ref="J16:J21" si="0">Mena</f>
        <v>CZK</v>
      </c>
    </row>
    <row r="17" spans="1:10" ht="23.25" customHeight="1">
      <c r="A17" s="4"/>
      <c r="B17" s="58" t="s">
        <v>13</v>
      </c>
      <c r="C17" s="59"/>
      <c r="D17" s="60"/>
      <c r="E17" s="61">
        <f>SazbaDPH1</f>
        <v>15</v>
      </c>
      <c r="F17" s="62" t="s">
        <v>0</v>
      </c>
      <c r="G17" s="141">
        <v>0</v>
      </c>
      <c r="H17" s="142"/>
      <c r="I17" s="142"/>
      <c r="J17" s="63" t="str">
        <f t="shared" si="0"/>
        <v>CZK</v>
      </c>
    </row>
    <row r="18" spans="1:10" ht="23.25" customHeight="1">
      <c r="A18" s="4"/>
      <c r="B18" s="58" t="s">
        <v>14</v>
      </c>
      <c r="C18" s="59"/>
      <c r="D18" s="60"/>
      <c r="E18" s="61">
        <v>21</v>
      </c>
      <c r="F18" s="62" t="s">
        <v>0</v>
      </c>
      <c r="G18" s="132">
        <f>ZakladDPHZaklVypocet</f>
        <v>0</v>
      </c>
      <c r="H18" s="133"/>
      <c r="I18" s="133"/>
      <c r="J18" s="63" t="str">
        <f t="shared" si="0"/>
        <v>CZK</v>
      </c>
    </row>
    <row r="19" spans="1:10" ht="23.25" customHeight="1">
      <c r="A19" s="4"/>
      <c r="B19" s="50" t="s">
        <v>15</v>
      </c>
      <c r="C19" s="22"/>
      <c r="D19" s="18"/>
      <c r="E19" s="44">
        <f>SazbaDPH2</f>
        <v>21</v>
      </c>
      <c r="F19" s="45" t="s">
        <v>0</v>
      </c>
      <c r="G19" s="128">
        <f>CelkemDPHVypocet</f>
        <v>0</v>
      </c>
      <c r="H19" s="129"/>
      <c r="I19" s="129"/>
      <c r="J19" s="57" t="str">
        <f t="shared" si="0"/>
        <v>CZK</v>
      </c>
    </row>
    <row r="20" spans="1:10" ht="3" customHeight="1" thickBot="1">
      <c r="A20" s="4"/>
      <c r="B20" s="49"/>
      <c r="C20" s="20"/>
      <c r="D20" s="23"/>
      <c r="E20" s="20"/>
      <c r="F20" s="21"/>
      <c r="G20" s="130"/>
      <c r="H20" s="130"/>
      <c r="I20" s="130"/>
      <c r="J20" s="64"/>
    </row>
    <row r="21" spans="1:10" ht="27.75" hidden="1" customHeight="1" thickBot="1">
      <c r="A21" s="4"/>
      <c r="B21" s="115" t="s">
        <v>24</v>
      </c>
      <c r="C21" s="116"/>
      <c r="D21" s="116"/>
      <c r="E21" s="117"/>
      <c r="F21" s="118"/>
      <c r="G21" s="131">
        <v>20704985.73</v>
      </c>
      <c r="H21" s="134"/>
      <c r="I21" s="134"/>
      <c r="J21" s="119" t="str">
        <f t="shared" si="0"/>
        <v>CZK</v>
      </c>
    </row>
    <row r="22" spans="1:10" ht="20.25" customHeight="1" thickBot="1">
      <c r="A22" s="4"/>
      <c r="B22" s="115" t="s">
        <v>28</v>
      </c>
      <c r="C22" s="120"/>
      <c r="D22" s="120"/>
      <c r="E22" s="120"/>
      <c r="F22" s="120"/>
      <c r="G22" s="131">
        <f>CenaCelkemVypocet</f>
        <v>0</v>
      </c>
      <c r="H22" s="131"/>
      <c r="I22" s="131"/>
      <c r="J22" s="121" t="s">
        <v>43</v>
      </c>
    </row>
    <row r="23" spans="1:10" ht="12.75" customHeight="1">
      <c r="A23" s="4"/>
      <c r="B23" s="4"/>
      <c r="C23" s="5"/>
      <c r="D23" s="5"/>
      <c r="E23" s="5"/>
      <c r="F23" s="5"/>
      <c r="G23" s="46"/>
      <c r="H23" s="5"/>
      <c r="I23" s="46"/>
      <c r="J23" s="12"/>
    </row>
    <row r="24" spans="1:10" ht="30" customHeight="1">
      <c r="A24" s="4"/>
      <c r="B24" s="4"/>
      <c r="C24" s="5"/>
      <c r="D24" s="5"/>
      <c r="E24" s="5"/>
      <c r="F24" s="5"/>
      <c r="G24" s="46"/>
      <c r="H24" s="5"/>
      <c r="I24" s="46"/>
      <c r="J24" s="12"/>
    </row>
    <row r="25" spans="1:10" ht="18.75" customHeight="1">
      <c r="A25" s="4"/>
      <c r="B25" s="24"/>
      <c r="C25" s="19" t="s">
        <v>11</v>
      </c>
      <c r="D25" s="40"/>
      <c r="E25" s="40"/>
      <c r="F25" s="19" t="s">
        <v>10</v>
      </c>
      <c r="G25" s="40"/>
      <c r="H25" s="41">
        <f ca="1">TODAY()</f>
        <v>42674</v>
      </c>
      <c r="I25" s="40"/>
      <c r="J25" s="12"/>
    </row>
    <row r="26" spans="1:10" ht="47.25" customHeight="1">
      <c r="A26" s="4"/>
      <c r="B26" s="4"/>
      <c r="C26" s="5"/>
      <c r="D26" s="5"/>
      <c r="E26" s="5"/>
      <c r="F26" s="5"/>
      <c r="G26" s="46"/>
      <c r="H26" s="5"/>
      <c r="I26" s="46"/>
      <c r="J26" s="12"/>
    </row>
    <row r="27" spans="1:10" s="38" customFormat="1" ht="18.75" customHeight="1">
      <c r="A27" s="30"/>
      <c r="B27" s="30"/>
      <c r="C27" s="31"/>
      <c r="D27" s="25"/>
      <c r="E27" s="25"/>
      <c r="F27" s="31"/>
      <c r="G27" s="32"/>
      <c r="H27" s="25"/>
      <c r="I27" s="32"/>
      <c r="J27" s="39"/>
    </row>
    <row r="28" spans="1:10" ht="12.75" customHeight="1">
      <c r="A28" s="4"/>
      <c r="B28" s="4"/>
      <c r="C28" s="5"/>
      <c r="D28" s="140" t="s">
        <v>2</v>
      </c>
      <c r="E28" s="140"/>
      <c r="F28" s="5"/>
      <c r="G28" s="46"/>
      <c r="H28" s="13" t="s">
        <v>3</v>
      </c>
      <c r="I28" s="46"/>
      <c r="J28" s="12"/>
    </row>
    <row r="29" spans="1:10" ht="13.5" customHeight="1" thickBot="1">
      <c r="A29" s="14"/>
      <c r="B29" s="14"/>
      <c r="C29" s="15"/>
      <c r="D29" s="15"/>
      <c r="E29" s="15"/>
      <c r="F29" s="15"/>
      <c r="G29" s="16"/>
      <c r="H29" s="15"/>
      <c r="I29" s="16"/>
      <c r="J29" s="17"/>
    </row>
    <row r="30" spans="1:10" ht="27" customHeight="1">
      <c r="B30" s="74" t="s">
        <v>16</v>
      </c>
      <c r="C30" s="3"/>
      <c r="D30" s="3"/>
      <c r="E30" s="3"/>
      <c r="F30" s="107"/>
      <c r="G30" s="107"/>
      <c r="H30" s="107"/>
      <c r="I30" s="107"/>
      <c r="J30" s="3"/>
    </row>
    <row r="31" spans="1:10" ht="25.5" customHeight="1">
      <c r="A31" s="97" t="s">
        <v>30</v>
      </c>
      <c r="B31" s="101" t="s">
        <v>17</v>
      </c>
      <c r="C31" s="102" t="s">
        <v>5</v>
      </c>
      <c r="D31" s="103"/>
      <c r="E31" s="103"/>
      <c r="F31" s="108" t="str">
        <f>B16</f>
        <v>Základ pro sníženou DPH</v>
      </c>
      <c r="G31" s="108" t="str">
        <f>B18</f>
        <v>Základ pro základní DPH</v>
      </c>
      <c r="H31" s="109" t="s">
        <v>18</v>
      </c>
      <c r="I31" s="109" t="s">
        <v>1</v>
      </c>
      <c r="J31" s="104" t="s">
        <v>0</v>
      </c>
    </row>
    <row r="32" spans="1:10" ht="25.5" hidden="1" customHeight="1">
      <c r="A32" s="97">
        <v>1</v>
      </c>
      <c r="B32" s="105" t="s">
        <v>35</v>
      </c>
      <c r="C32" s="146"/>
      <c r="D32" s="147"/>
      <c r="E32" s="147"/>
      <c r="F32" s="110">
        <v>0</v>
      </c>
      <c r="G32" s="111">
        <v>20704985.73</v>
      </c>
      <c r="H32" s="112">
        <v>4348047.01</v>
      </c>
      <c r="I32" s="112">
        <v>25053032.739999998</v>
      </c>
      <c r="J32" s="106" t="str">
        <f t="shared" ref="J32:J35" si="1">IF(CenaCelkemVypocet=0,"",I32/CenaCelkemVypocet*100)</f>
        <v/>
      </c>
    </row>
    <row r="33" spans="1:10" ht="25.5" customHeight="1">
      <c r="A33" s="97">
        <v>2</v>
      </c>
      <c r="B33" s="98" t="s">
        <v>36</v>
      </c>
      <c r="C33" s="144" t="s">
        <v>37</v>
      </c>
      <c r="D33" s="145"/>
      <c r="E33" s="145"/>
      <c r="F33" s="113">
        <v>0</v>
      </c>
      <c r="G33" s="122"/>
      <c r="H33" s="122">
        <f>G33*0.21</f>
        <v>0</v>
      </c>
      <c r="I33" s="122">
        <f>G33+H33</f>
        <v>0</v>
      </c>
      <c r="J33" s="99" t="str">
        <f t="shared" si="1"/>
        <v/>
      </c>
    </row>
    <row r="34" spans="1:10" ht="25.5" customHeight="1">
      <c r="A34" s="97">
        <v>2</v>
      </c>
      <c r="B34" s="98" t="s">
        <v>38</v>
      </c>
      <c r="C34" s="144" t="s">
        <v>39</v>
      </c>
      <c r="D34" s="145"/>
      <c r="E34" s="145"/>
      <c r="F34" s="113">
        <v>0</v>
      </c>
      <c r="G34" s="122"/>
      <c r="H34" s="122">
        <f>G34*0.21</f>
        <v>0</v>
      </c>
      <c r="I34" s="122">
        <f>G34+H34</f>
        <v>0</v>
      </c>
      <c r="J34" s="99" t="str">
        <f t="shared" si="1"/>
        <v/>
      </c>
    </row>
    <row r="35" spans="1:10" ht="25.5" customHeight="1">
      <c r="A35" s="97">
        <v>2</v>
      </c>
      <c r="B35" s="98" t="s">
        <v>40</v>
      </c>
      <c r="C35" s="144" t="s">
        <v>41</v>
      </c>
      <c r="D35" s="145"/>
      <c r="E35" s="145"/>
      <c r="F35" s="113">
        <v>0</v>
      </c>
      <c r="G35" s="122"/>
      <c r="H35" s="122">
        <f>G35*0.21</f>
        <v>0</v>
      </c>
      <c r="I35" s="122">
        <f>G35+H35</f>
        <v>0</v>
      </c>
      <c r="J35" s="99" t="str">
        <f t="shared" si="1"/>
        <v/>
      </c>
    </row>
    <row r="36" spans="1:10" ht="25.5" customHeight="1">
      <c r="A36" s="97"/>
      <c r="B36" s="137" t="s">
        <v>42</v>
      </c>
      <c r="C36" s="138"/>
      <c r="D36" s="138"/>
      <c r="E36" s="139"/>
      <c r="F36" s="114">
        <f>SUMIF(A32:A35,"=1",F32:F35)</f>
        <v>0</v>
      </c>
      <c r="G36" s="123">
        <f>G33+G34+G35</f>
        <v>0</v>
      </c>
      <c r="H36" s="123">
        <f>H33+H34+H35</f>
        <v>0</v>
      </c>
      <c r="I36" s="123">
        <f>I33+I34+I35</f>
        <v>0</v>
      </c>
      <c r="J36" s="100">
        <f>SUMIF(A32:A35,"=1",J32:J35)</f>
        <v>0</v>
      </c>
    </row>
    <row r="38" spans="1:10">
      <c r="F38" s="94"/>
      <c r="G38" s="95"/>
      <c r="H38" s="94"/>
      <c r="I38" s="95"/>
      <c r="J38" s="96"/>
    </row>
    <row r="39" spans="1:10">
      <c r="F39" s="94"/>
      <c r="G39" s="95"/>
      <c r="H39" s="94"/>
      <c r="I39" s="95"/>
      <c r="J3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7">
    <mergeCell ref="B36:E36"/>
    <mergeCell ref="D28:E28"/>
    <mergeCell ref="G17:I17"/>
    <mergeCell ref="G16:I16"/>
    <mergeCell ref="D13:G13"/>
    <mergeCell ref="C35:E35"/>
    <mergeCell ref="C32:E32"/>
    <mergeCell ref="C33:E33"/>
    <mergeCell ref="C34:E34"/>
    <mergeCell ref="B1:J1"/>
    <mergeCell ref="G19:I19"/>
    <mergeCell ref="G20:I20"/>
    <mergeCell ref="G22:I22"/>
    <mergeCell ref="G18:I18"/>
    <mergeCell ref="G21:I21"/>
    <mergeCell ref="D11:G11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landscape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29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48" t="s">
        <v>6</v>
      </c>
      <c r="B1" s="148"/>
      <c r="C1" s="149"/>
      <c r="D1" s="148"/>
      <c r="E1" s="148"/>
      <c r="F1" s="148"/>
      <c r="G1" s="148"/>
    </row>
    <row r="2" spans="1:7" ht="24.95" customHeight="1">
      <c r="A2" s="76" t="s">
        <v>7</v>
      </c>
      <c r="B2" s="75"/>
      <c r="C2" s="150"/>
      <c r="D2" s="150"/>
      <c r="E2" s="150"/>
      <c r="F2" s="150"/>
      <c r="G2" s="151"/>
    </row>
    <row r="3" spans="1:7" ht="24.95" customHeight="1">
      <c r="A3" s="76" t="s">
        <v>8</v>
      </c>
      <c r="B3" s="75"/>
      <c r="C3" s="150"/>
      <c r="D3" s="150"/>
      <c r="E3" s="150"/>
      <c r="F3" s="150"/>
      <c r="G3" s="151"/>
    </row>
    <row r="4" spans="1:7" ht="24.95" customHeight="1">
      <c r="A4" s="76" t="s">
        <v>9</v>
      </c>
      <c r="B4" s="75"/>
      <c r="C4" s="150"/>
      <c r="D4" s="150"/>
      <c r="E4" s="150"/>
      <c r="F4" s="150"/>
      <c r="G4" s="151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2016-07-06T14:31:30Z</cp:lastPrinted>
  <dcterms:created xsi:type="dcterms:W3CDTF">2009-04-08T07:15:50Z</dcterms:created>
  <dcterms:modified xsi:type="dcterms:W3CDTF">2016-10-31T11:00:13Z</dcterms:modified>
</cp:coreProperties>
</file>