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59 C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G100" i="12"/>
  <c r="M100" i="12" s="1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AF111" i="12"/>
  <c r="I20" i="1"/>
  <c r="M9" i="12" l="1"/>
  <c r="G8" i="12"/>
  <c r="G36" i="12"/>
  <c r="I53" i="1" s="1"/>
  <c r="G42" i="12"/>
  <c r="I55" i="1" s="1"/>
  <c r="V61" i="12"/>
  <c r="M24" i="12"/>
  <c r="M23" i="12" s="1"/>
  <c r="K79" i="12"/>
  <c r="K88" i="12"/>
  <c r="Q106" i="12"/>
  <c r="Q49" i="12"/>
  <c r="I99" i="12"/>
  <c r="I106" i="12"/>
  <c r="K99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6" i="12"/>
  <c r="Q99" i="12"/>
  <c r="G41" i="1"/>
  <c r="G39" i="1"/>
  <c r="G42" i="1" s="1"/>
  <c r="G25" i="1" s="1"/>
  <c r="A25" i="1" s="1"/>
  <c r="A26" i="1" s="1"/>
  <c r="G26" i="1" s="1"/>
  <c r="K106" i="12"/>
  <c r="G97" i="12"/>
  <c r="I62" i="1" s="1"/>
  <c r="I18" i="1" s="1"/>
  <c r="V88" i="12"/>
  <c r="V79" i="12"/>
  <c r="O66" i="12"/>
  <c r="I49" i="12"/>
  <c r="O49" i="12"/>
  <c r="O8" i="12"/>
  <c r="G40" i="1"/>
  <c r="V106" i="12"/>
  <c r="V99" i="12"/>
  <c r="G88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9" i="12"/>
  <c r="G99" i="12"/>
  <c r="I63" i="1" s="1"/>
  <c r="Q88" i="12"/>
  <c r="I88" i="12"/>
  <c r="O88" i="12"/>
  <c r="Q79" i="12"/>
  <c r="I79" i="12"/>
  <c r="O79" i="12"/>
  <c r="V66" i="12"/>
  <c r="K61" i="12"/>
  <c r="V49" i="12"/>
  <c r="V42" i="12"/>
  <c r="K25" i="12"/>
  <c r="Q25" i="12"/>
  <c r="I25" i="12"/>
  <c r="Q8" i="12"/>
  <c r="M79" i="12"/>
  <c r="M106" i="12"/>
  <c r="AE111" i="12"/>
  <c r="G106" i="12"/>
  <c r="I64" i="1" s="1"/>
  <c r="I19" i="1" s="1"/>
  <c r="M101" i="12"/>
  <c r="M99" i="12" s="1"/>
  <c r="M89" i="12"/>
  <c r="M88" i="12" s="1"/>
  <c r="G79" i="12"/>
  <c r="I60" i="1" s="1"/>
  <c r="M78" i="12"/>
  <c r="M77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1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<sst xmlns="http://schemas.openxmlformats.org/spreadsheetml/2006/main" count="676" uniqueCount="295">
  <si>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</si>
  <si>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</si>
  <si>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</si>
  <si>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</si>
  <si>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</si>
  <si>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</si>
  <si>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</si>
  <si>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</si>
  <si>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</si>
  <si>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</si>
  <si>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</si>
  <si>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</si>
  <si>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</si>
  <si>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</si>
  <si>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</si>
  <si>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</si>
  <si>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</si>
  <si>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</si>
  <si>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</si>
  <si>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</si>
  <si>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</si>
  <si>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</si>
  <si>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</si>
  <si>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</si>
  <si>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</si>
  <si>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</si>
  <si>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</si>
  <si>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</si>
  <si>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</si>
  <si>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</si>
  <si>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</si>
  <si>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</si>
  <si>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</si>
  <si>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</si>
  <si>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</si>
  <si>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</si>
  <si>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</si>
  <si>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</si>
  <si>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</si>
  <si>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</si>
  <si>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</si>
  <si>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</si>
  <si>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</si>
  <si>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</si>
  <si>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</si>
  <si>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</si>
  <si>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</si>
  <si>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</si>
  <si>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</si>
  <si>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</si>
  <si>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</si>
  <si>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</si>
  <si>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</si>
  <si>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</si>
  <si>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</si>
  <si>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</si>
  <si>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</si>
  <si>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</si>
  <si>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</si>
  <si>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</si>
  <si>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</si>
  <si>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</si>
  <si>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</si>
  <si>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</si>
  <si>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</si>
  <si>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</si>
  <si>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</si>
  <si>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</si>
  <si>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</si>
  <si>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</si>
  <si>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</si>
  <si>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</si>
  <si>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</si>
  <si>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</si>
  <si>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</si>
  <si>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</si>
  <si>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</si>
  <si>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</si>
  <si>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</si>
  <si>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</si>
  <si>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</si>
  <si>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</si>
  <si>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</si>
  <si>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</si>
  <si>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</si>
  <si>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</si>
  <si>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</si>
  <si>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</si>
  <si>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</si>
  <si>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</si>
  <si>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</si>
  <si>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</si>
  <si>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</si>
  <si>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</si>
  <si>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</si>
  <si>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</si>
  <si>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</si>
  <si>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</si>
  <si>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</si>
  <si>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</si>
  <si>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</si>
  <si>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</si>
  <si>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</si>
  <si>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</si>
  <si>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</si>
  <si>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</si>
  <si>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</si>
  <si>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</si>
  <si>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</si>
  <si>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</si>
  <si>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</si>
  <si>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</si>
  <si>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</si>
  <si>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</si>
  <si>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</si>
  <si>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</si>
  <si>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</si>
  <si>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</si>
  <si>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</si>
  <si>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</si>
  <si>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</si>
  <si>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</si>
  <si>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</si>
  <si>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</si>
  <si>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</si>
  <si>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</si>
  <si>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</si>
  <si>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</si>
  <si>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</si>
  <si>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</si>
  <si>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</si>
  <si>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</si>
  <si>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</si>
  <si>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</si>
  <si>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</si>
  <si>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</si>
  <si>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</si>
  <si>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</si>
  <si>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</si>
  <si>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</si>
  <si>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</si>
  <si>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</si>
  <si>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</si>
  <si>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</si>
  <si>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</si>
  <si>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</si>
  <si>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</si>
  <si>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</si>
  <si>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</si>
  <si>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</si>
  <si>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</si>
  <si>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</si>
  <si>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</si>
  <si>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</si>
  <si>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</si>
  <si>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</si>
  <si>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</si>
  <si>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</si>
  <si>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</si>
  <si>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</si>
  <si>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</si>
  <si>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</si>
  <si>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</si>
  <si>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</si>
  <si>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</si>
  <si>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</si>
  <si>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</si>
  <si>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</si>
  <si>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</si>
  <si>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</si>
  <si>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</si>
  <si>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</si>
  <si>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</si>
  <si>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</si>
  <si>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</si>
  <si>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</si>
  <si>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</si>
  <si>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</si>
  <si>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</si>
  <si>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</si>
  <si>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</si>
  <si>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</si>
  <si>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</si>
  <si>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</si>
  <si>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</si>
  <si>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</si>
  <si>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</si>
  <si>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</si>
  <si>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</si>
  <si>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</si>
  <si>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</si>
  <si>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</si>
  <si>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</si>
  <si>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</si>
  <si>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</si>
  <si>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</si>
  <si>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</si>
  <si>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</si>
  <si>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</si>
  <si>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</si>
  <si>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</si>
  <si>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</si>
  <si>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</si>
  <si>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</si>
  <si>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</si>
  <si>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</si>
  <si>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</si>
  <si>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</si>
  <si>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</si>
  <si>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</si>
  <si>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</si>
  <si>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</si>
  <si>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</si>
  <si>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</si>
  <si>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</si>
  <si>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</si>
  <si>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</si>
  <si>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</si>
  <si>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</si>
  <si>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</si>
  <si>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</si>
  <si>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</si>
  <si>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</si>
  <si>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</si>
  <si>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</si>
  <si>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</si>
  <si>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</si>
  <si>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</si>
  <si>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</si>
  <si>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</si>
  <si>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</si>
  <si>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</si>
  <si>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</si>
  <si>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</si>
  <si>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</si>
  <si>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</si>
  <si>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</si>
  <si>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</si>
  <si>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</si>
  <si>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</si>
  <si>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</si>
  <si>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</si>
  <si>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</si>
  <si>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</si>
  <si>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</si>
  <si>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</si>
  <si>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</si>
  <si>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</si>
  <si>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</si>
  <si>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</si>
  <si>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</si>
  <si>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</si>
  <si>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</si>
  <si>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</si>
  <si>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</si>
  <si>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</si>
  <si>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</si>
  <si>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</si>
  <si>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</si>
  <si>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</si>
  <si>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</si>
  <si>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</si>
  <si>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</si>
  <si>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</si>
  <si>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</si>
  <si>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</si>
  <si>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</si>
  <si>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</si>
  <si>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</si>
  <si>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</si>
  <si>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</si>
  <si>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</si>
  <si>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</si>
  <si>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</si>
  <si>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</si>
  <si>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</si>
  <si>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</si>
  <si>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</si>
  <si>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</si>
  <si>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</si>
  <si>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</si>
  <si>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</si>
  <si>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</si>
  <si>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</si>
  <si>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</si>
  <si>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</si>
  <si>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</si>
  <si>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</si>
  <si>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</si>
  <si>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WC KOMBI (duální splachování)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</si>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</sst>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284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Pol'!AE111</f>
        <v>0</v>
      </c>
      <c r="G39" s="106">
        <f>'01 02 Pol'!AF111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Pol'!AE111</f>
        <v>0</v>
      </c>
      <c r="G40" s="111">
        <f>'01 02 Pol'!AF111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Pol'!AE111</f>
        <v>0</v>
      </c>
      <c r="G41" s="107">
        <f>'01 02 Pol'!AF111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Pol'!G77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Pol'!G88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Pol'!G97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Pol'!G99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Pol'!G106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59" activePane="bottomLeft" state="frozen"/>
      <selection pane="bottomLeft" activeCell="C70" sqref="C7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287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283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292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288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281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5"/>
      <c r="O66" s="165">
        <f>SUM(O67:O76)</f>
        <v>0</v>
      </c>
      <c r="P66" s="165"/>
      <c r="Q66" s="165">
        <f>SUM(Q67:Q76)</f>
        <v>0</v>
      </c>
      <c r="R66" s="165"/>
      <c r="S66" s="165"/>
      <c r="T66" s="165"/>
      <c r="U66" s="165"/>
      <c r="V66" s="165">
        <f>SUM(V67:V76)</f>
        <v>3.2</v>
      </c>
      <c r="W66" s="165"/>
      <c r="AG66" t="s">
        <v>115</v>
      </c>
    </row>
    <row r="67" spans="1:60" outlineLevel="1" x14ac:dyDescent="0.2">
      <c r="A67" s="178">
        <v>39</v>
      </c>
      <c r="B67" s="179" t="s">
        <v>211</v>
      </c>
      <c r="C67" s="189" t="s">
        <v>212</v>
      </c>
      <c r="D67" s="180" t="s">
        <v>213</v>
      </c>
      <c r="E67" s="181">
        <v>1</v>
      </c>
      <c r="F67" s="182"/>
      <c r="G67" s="183">
        <f t="shared" ref="G67:G76" si="14">ROUND(E67*F67,2)</f>
        <v>0</v>
      </c>
      <c r="H67" s="162"/>
      <c r="I67" s="161">
        <f t="shared" ref="I67:I76" si="15">ROUND(E67*H67,2)</f>
        <v>0</v>
      </c>
      <c r="J67" s="162"/>
      <c r="K67" s="161">
        <f t="shared" ref="K67:K76" si="16">ROUND(E67*J67,2)</f>
        <v>0</v>
      </c>
      <c r="L67" s="161">
        <v>15</v>
      </c>
      <c r="M67" s="161">
        <f t="shared" ref="M67:M76" si="17">G67*(1+L67/100)</f>
        <v>0</v>
      </c>
      <c r="N67" s="161">
        <v>1.41E-3</v>
      </c>
      <c r="O67" s="161">
        <f t="shared" ref="O67:O76" si="18">ROUND(E67*N67,2)</f>
        <v>0</v>
      </c>
      <c r="P67" s="161">
        <v>0</v>
      </c>
      <c r="Q67" s="161">
        <f t="shared" ref="Q67:Q76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6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214</v>
      </c>
      <c r="C68" s="189" t="s">
        <v>215</v>
      </c>
      <c r="D68" s="180" t="s">
        <v>213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216</v>
      </c>
      <c r="C69" s="189" t="s">
        <v>217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218</v>
      </c>
      <c r="C70" s="189" t="s">
        <v>219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220</v>
      </c>
      <c r="C71" s="189" t="s">
        <v>221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47</v>
      </c>
      <c r="B72" s="179" t="s">
        <v>222</v>
      </c>
      <c r="C72" s="189" t="s">
        <v>282</v>
      </c>
      <c r="D72" s="180" t="s">
        <v>156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152</v>
      </c>
      <c r="T72" s="161" t="s">
        <v>159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223</v>
      </c>
      <c r="C73" s="189" t="s">
        <v>276</v>
      </c>
      <c r="D73" s="180" t="s">
        <v>134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153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50</v>
      </c>
      <c r="B74" s="179" t="s">
        <v>224</v>
      </c>
      <c r="C74" s="189" t="s">
        <v>225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51</v>
      </c>
      <c r="B75" s="179" t="s">
        <v>226</v>
      </c>
      <c r="C75" s="189" t="s">
        <v>289</v>
      </c>
      <c r="D75" s="180" t="s">
        <v>134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152</v>
      </c>
      <c r="T75" s="161" t="s">
        <v>153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>
        <v>55</v>
      </c>
      <c r="B76" s="159" t="s">
        <v>227</v>
      </c>
      <c r="C76" s="190" t="s">
        <v>228</v>
      </c>
      <c r="D76" s="160" t="s">
        <v>0</v>
      </c>
      <c r="E76" s="184"/>
      <c r="F76" s="162"/>
      <c r="G76" s="16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118</v>
      </c>
      <c r="T76" s="161" t="s">
        <v>118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6" t="s">
        <v>114</v>
      </c>
      <c r="B77" s="167" t="s">
        <v>77</v>
      </c>
      <c r="C77" s="186" t="s">
        <v>78</v>
      </c>
      <c r="D77" s="168"/>
      <c r="E77" s="169"/>
      <c r="F77" s="170"/>
      <c r="G77" s="171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5"/>
      <c r="U77" s="165"/>
      <c r="V77" s="165">
        <f>SUM(V78:V78)</f>
        <v>0</v>
      </c>
      <c r="W77" s="165"/>
      <c r="AG77" t="s">
        <v>115</v>
      </c>
    </row>
    <row r="78" spans="1:60" ht="22.5" outlineLevel="1" x14ac:dyDescent="0.2">
      <c r="A78" s="178">
        <v>56</v>
      </c>
      <c r="B78" s="179" t="s">
        <v>229</v>
      </c>
      <c r="C78" s="189" t="s">
        <v>277</v>
      </c>
      <c r="D78" s="180" t="s">
        <v>134</v>
      </c>
      <c r="E78" s="181">
        <v>2</v>
      </c>
      <c r="F78" s="182"/>
      <c r="G78" s="183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152</v>
      </c>
      <c r="T78" s="161" t="s">
        <v>153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6" t="s">
        <v>114</v>
      </c>
      <c r="B79" s="167" t="s">
        <v>79</v>
      </c>
      <c r="C79" s="186" t="s">
        <v>80</v>
      </c>
      <c r="D79" s="168"/>
      <c r="E79" s="169"/>
      <c r="F79" s="170"/>
      <c r="G79" s="171">
        <f>SUMIF(AG80:AG87,"&lt;&gt;NOR",G80:G87)</f>
        <v>0</v>
      </c>
      <c r="H79" s="165"/>
      <c r="I79" s="165">
        <f>SUM(I80:I87)</f>
        <v>0</v>
      </c>
      <c r="J79" s="165"/>
      <c r="K79" s="165">
        <f>SUM(K80:K87)</f>
        <v>0</v>
      </c>
      <c r="L79" s="165"/>
      <c r="M79" s="165">
        <f>SUM(M80:M87)</f>
        <v>0</v>
      </c>
      <c r="N79" s="165"/>
      <c r="O79" s="165">
        <f>SUM(O80:O87)</f>
        <v>0.02</v>
      </c>
      <c r="P79" s="165"/>
      <c r="Q79" s="165">
        <f>SUM(Q80:Q87)</f>
        <v>0</v>
      </c>
      <c r="R79" s="165"/>
      <c r="S79" s="165"/>
      <c r="T79" s="165"/>
      <c r="U79" s="165"/>
      <c r="V79" s="165">
        <f>SUM(V80:V87)</f>
        <v>3.7800000000000002</v>
      </c>
      <c r="W79" s="165"/>
      <c r="AG79" t="s">
        <v>115</v>
      </c>
    </row>
    <row r="80" spans="1:60" outlineLevel="1" x14ac:dyDescent="0.2">
      <c r="A80" s="172">
        <v>57</v>
      </c>
      <c r="B80" s="173" t="s">
        <v>231</v>
      </c>
      <c r="C80" s="187" t="s">
        <v>232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0.33100000000000002</v>
      </c>
      <c r="V80" s="161">
        <f>ROUND(E80*U80,2)</f>
        <v>1.06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233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8">
        <v>58</v>
      </c>
      <c r="B82" s="179" t="s">
        <v>234</v>
      </c>
      <c r="C82" s="189" t="s">
        <v>235</v>
      </c>
      <c r="D82" s="180" t="s">
        <v>117</v>
      </c>
      <c r="E82" s="181">
        <v>3.1960000000000002</v>
      </c>
      <c r="F82" s="182"/>
      <c r="G82" s="183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2.5000000000000001E-3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236</v>
      </c>
      <c r="T82" s="161" t="s">
        <v>236</v>
      </c>
      <c r="U82" s="161">
        <v>0.85</v>
      </c>
      <c r="V82" s="161">
        <f>ROUND(E82*U82,2)</f>
        <v>2.72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59</v>
      </c>
      <c r="B83" s="173" t="s">
        <v>237</v>
      </c>
      <c r="C83" s="187" t="s">
        <v>278</v>
      </c>
      <c r="D83" s="174" t="s">
        <v>117</v>
      </c>
      <c r="E83" s="175">
        <v>3.1960000000000002</v>
      </c>
      <c r="F83" s="176"/>
      <c r="G83" s="177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4.0000000000000002E-4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118</v>
      </c>
      <c r="T83" s="161" t="s">
        <v>118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233</v>
      </c>
      <c r="D84" s="163"/>
      <c r="E84" s="164">
        <v>3.1960000000000002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60</v>
      </c>
      <c r="B85" s="173" t="s">
        <v>238</v>
      </c>
      <c r="C85" s="187" t="s">
        <v>279</v>
      </c>
      <c r="D85" s="174" t="s">
        <v>117</v>
      </c>
      <c r="E85" s="175">
        <v>3.5156000000000001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1.5399999999999999E-3</v>
      </c>
      <c r="O85" s="161">
        <f>ROUND(E85*N85,2)</f>
        <v>0.01</v>
      </c>
      <c r="P85" s="161">
        <v>0</v>
      </c>
      <c r="Q85" s="161">
        <f>ROUND(E85*P85,2)</f>
        <v>0</v>
      </c>
      <c r="R85" s="161"/>
      <c r="S85" s="161" t="s">
        <v>152</v>
      </c>
      <c r="T85" s="161" t="s">
        <v>159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239</v>
      </c>
      <c r="D86" s="163"/>
      <c r="E86" s="164">
        <v>3.5156000000000001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61</v>
      </c>
      <c r="B87" s="159" t="s">
        <v>240</v>
      </c>
      <c r="C87" s="190" t="s">
        <v>241</v>
      </c>
      <c r="D87" s="160" t="s">
        <v>0</v>
      </c>
      <c r="E87" s="184"/>
      <c r="F87" s="162"/>
      <c r="G87" s="16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118</v>
      </c>
      <c r="T87" s="161" t="s">
        <v>118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114</v>
      </c>
      <c r="B88" s="167" t="s">
        <v>81</v>
      </c>
      <c r="C88" s="186" t="s">
        <v>82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1.72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36.849999999999994</v>
      </c>
      <c r="W88" s="165"/>
      <c r="AG88" t="s">
        <v>115</v>
      </c>
    </row>
    <row r="89" spans="1:60" ht="22.5" outlineLevel="1" x14ac:dyDescent="0.2">
      <c r="A89" s="172">
        <v>62</v>
      </c>
      <c r="B89" s="173" t="s">
        <v>242</v>
      </c>
      <c r="C89" s="187" t="s">
        <v>280</v>
      </c>
      <c r="D89" s="174" t="s">
        <v>117</v>
      </c>
      <c r="E89" s="175">
        <v>26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2.9999999999999997E-4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118</v>
      </c>
      <c r="T89" s="161" t="s">
        <v>118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290</v>
      </c>
      <c r="D90" s="163"/>
      <c r="E90" s="164">
        <v>26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63</v>
      </c>
      <c r="B91" s="173" t="s">
        <v>243</v>
      </c>
      <c r="C91" s="187" t="s">
        <v>291</v>
      </c>
      <c r="D91" s="174" t="s">
        <v>117</v>
      </c>
      <c r="E91" s="175">
        <v>26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5.5800000000000002E-2</v>
      </c>
      <c r="O91" s="161">
        <f>ROUND(E91*N91,2)</f>
        <v>1.45</v>
      </c>
      <c r="P91" s="161">
        <v>0</v>
      </c>
      <c r="Q91" s="161">
        <f>ROUND(E91*P91,2)</f>
        <v>0</v>
      </c>
      <c r="R91" s="161"/>
      <c r="S91" s="161" t="s">
        <v>118</v>
      </c>
      <c r="T91" s="161" t="s">
        <v>118</v>
      </c>
      <c r="U91" s="161">
        <v>1.3480000000000001</v>
      </c>
      <c r="V91" s="161">
        <f>ROUND(E91*U91,2)</f>
        <v>35.049999999999997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290</v>
      </c>
      <c r="D92" s="163"/>
      <c r="E92" s="164">
        <v>26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64</v>
      </c>
      <c r="B93" s="179" t="s">
        <v>244</v>
      </c>
      <c r="C93" s="189" t="s">
        <v>245</v>
      </c>
      <c r="D93" s="180" t="s">
        <v>147</v>
      </c>
      <c r="E93" s="181">
        <v>15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0.12</v>
      </c>
      <c r="V93" s="161">
        <f>ROUND(E93*U93,2)</f>
        <v>1.8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65</v>
      </c>
      <c r="B94" s="173" t="s">
        <v>246</v>
      </c>
      <c r="C94" s="187" t="s">
        <v>294</v>
      </c>
      <c r="D94" s="174" t="s">
        <v>117</v>
      </c>
      <c r="E94" s="175">
        <v>26.4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0.01</v>
      </c>
      <c r="O94" s="161">
        <f>ROUND(E94*N94,2)</f>
        <v>0.26</v>
      </c>
      <c r="P94" s="161">
        <v>0</v>
      </c>
      <c r="Q94" s="161">
        <f>ROUND(E94*P94,2)</f>
        <v>0</v>
      </c>
      <c r="R94" s="161" t="s">
        <v>247</v>
      </c>
      <c r="S94" s="161" t="s">
        <v>118</v>
      </c>
      <c r="T94" s="161" t="s">
        <v>153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286</v>
      </c>
      <c r="D95" s="163"/>
      <c r="E95" s="164">
        <v>26.4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66</v>
      </c>
      <c r="B96" s="159" t="s">
        <v>248</v>
      </c>
      <c r="C96" s="190" t="s">
        <v>249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118</v>
      </c>
      <c r="T96" s="161" t="s">
        <v>118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114</v>
      </c>
      <c r="B97" s="167" t="s">
        <v>83</v>
      </c>
      <c r="C97" s="186" t="s">
        <v>84</v>
      </c>
      <c r="D97" s="168"/>
      <c r="E97" s="169"/>
      <c r="F97" s="170"/>
      <c r="G97" s="171">
        <f>SUMIF(AG98:AG98,"&lt;&gt;NOR",G98:G98)</f>
        <v>0</v>
      </c>
      <c r="H97" s="165"/>
      <c r="I97" s="165">
        <f>SUM(I98:I98)</f>
        <v>0</v>
      </c>
      <c r="J97" s="165"/>
      <c r="K97" s="165">
        <f>SUM(K98:K98)</f>
        <v>0</v>
      </c>
      <c r="L97" s="165"/>
      <c r="M97" s="165">
        <f>SUM(M98:M98)</f>
        <v>0</v>
      </c>
      <c r="N97" s="165"/>
      <c r="O97" s="165">
        <f>SUM(O98:O98)</f>
        <v>0</v>
      </c>
      <c r="P97" s="165"/>
      <c r="Q97" s="165">
        <f>SUM(Q98:Q98)</f>
        <v>0</v>
      </c>
      <c r="R97" s="165"/>
      <c r="S97" s="165"/>
      <c r="T97" s="165"/>
      <c r="U97" s="165"/>
      <c r="V97" s="165">
        <f>SUM(V98:V98)</f>
        <v>0</v>
      </c>
      <c r="W97" s="165"/>
      <c r="AG97" t="s">
        <v>115</v>
      </c>
    </row>
    <row r="98" spans="1:60" outlineLevel="1" x14ac:dyDescent="0.2">
      <c r="A98" s="178">
        <v>67</v>
      </c>
      <c r="B98" s="179" t="s">
        <v>250</v>
      </c>
      <c r="C98" s="189" t="s">
        <v>285</v>
      </c>
      <c r="D98" s="180" t="s">
        <v>156</v>
      </c>
      <c r="E98" s="181">
        <v>1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152</v>
      </c>
      <c r="T98" s="161" t="s">
        <v>153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114</v>
      </c>
      <c r="B99" s="167" t="s">
        <v>85</v>
      </c>
      <c r="C99" s="186" t="s">
        <v>86</v>
      </c>
      <c r="D99" s="168"/>
      <c r="E99" s="169"/>
      <c r="F99" s="170"/>
      <c r="G99" s="171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5"/>
      <c r="O99" s="165">
        <f>SUM(O100:O105)</f>
        <v>0</v>
      </c>
      <c r="P99" s="165"/>
      <c r="Q99" s="165">
        <f>SUM(Q100:Q105)</f>
        <v>0</v>
      </c>
      <c r="R99" s="165"/>
      <c r="S99" s="165"/>
      <c r="T99" s="165"/>
      <c r="U99" s="165"/>
      <c r="V99" s="165">
        <f>SUM(V100:V105)</f>
        <v>7.68</v>
      </c>
      <c r="W99" s="165"/>
      <c r="AG99" t="s">
        <v>115</v>
      </c>
    </row>
    <row r="100" spans="1:60" outlineLevel="1" x14ac:dyDescent="0.2">
      <c r="A100" s="178">
        <v>68</v>
      </c>
      <c r="B100" s="179" t="s">
        <v>251</v>
      </c>
      <c r="C100" s="189" t="s">
        <v>252</v>
      </c>
      <c r="D100" s="180" t="s">
        <v>162</v>
      </c>
      <c r="E100" s="181">
        <v>1.774</v>
      </c>
      <c r="F100" s="182"/>
      <c r="G100" s="183">
        <f t="shared" ref="G100:G105" si="21">ROUND(E100*F100,2)</f>
        <v>0</v>
      </c>
      <c r="H100" s="162"/>
      <c r="I100" s="161">
        <f t="shared" ref="I100:I105" si="22">ROUND(E100*H100,2)</f>
        <v>0</v>
      </c>
      <c r="J100" s="162"/>
      <c r="K100" s="161">
        <f t="shared" ref="K100:K105" si="23">ROUND(E100*J100,2)</f>
        <v>0</v>
      </c>
      <c r="L100" s="161">
        <v>15</v>
      </c>
      <c r="M100" s="161">
        <f t="shared" ref="M100:M105" si="24">G100*(1+L100/100)</f>
        <v>0</v>
      </c>
      <c r="N100" s="161">
        <v>0</v>
      </c>
      <c r="O100" s="161">
        <f t="shared" ref="O100:O105" si="25">ROUND(E100*N100,2)</f>
        <v>0</v>
      </c>
      <c r="P100" s="161">
        <v>0</v>
      </c>
      <c r="Q100" s="161">
        <f t="shared" ref="Q100:Q105" si="26">ROUND(E100*P100,2)</f>
        <v>0</v>
      </c>
      <c r="R100" s="161"/>
      <c r="S100" s="161" t="s">
        <v>118</v>
      </c>
      <c r="T100" s="161" t="s">
        <v>118</v>
      </c>
      <c r="U100" s="161">
        <v>0.93300000000000005</v>
      </c>
      <c r="V100" s="161">
        <f t="shared" ref="V100:V105" si="27">ROUND(E100*U100,2)</f>
        <v>1.66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69</v>
      </c>
      <c r="B101" s="179" t="s">
        <v>254</v>
      </c>
      <c r="C101" s="189" t="s">
        <v>255</v>
      </c>
      <c r="D101" s="180" t="s">
        <v>162</v>
      </c>
      <c r="E101" s="181">
        <v>5.3220000000000001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0.65300000000000002</v>
      </c>
      <c r="V101" s="161">
        <f t="shared" si="27"/>
        <v>3.48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70</v>
      </c>
      <c r="B102" s="179" t="s">
        <v>256</v>
      </c>
      <c r="C102" s="189" t="s">
        <v>257</v>
      </c>
      <c r="D102" s="180" t="s">
        <v>162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0.49</v>
      </c>
      <c r="V102" s="161">
        <f t="shared" si="27"/>
        <v>0.87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71</v>
      </c>
      <c r="B103" s="179" t="s">
        <v>258</v>
      </c>
      <c r="C103" s="189" t="s">
        <v>259</v>
      </c>
      <c r="D103" s="180" t="s">
        <v>162</v>
      </c>
      <c r="E103" s="181">
        <v>15.965999999999999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</v>
      </c>
      <c r="V103" s="161">
        <f t="shared" si="27"/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72</v>
      </c>
      <c r="B104" s="179" t="s">
        <v>260</v>
      </c>
      <c r="C104" s="189" t="s">
        <v>261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0.94199999999999995</v>
      </c>
      <c r="V104" s="161">
        <f t="shared" si="27"/>
        <v>1.67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73</v>
      </c>
      <c r="B105" s="179" t="s">
        <v>262</v>
      </c>
      <c r="C105" s="189" t="s">
        <v>263</v>
      </c>
      <c r="D105" s="180" t="s">
        <v>162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</v>
      </c>
      <c r="V105" s="161">
        <f t="shared" si="27"/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114</v>
      </c>
      <c r="B106" s="167" t="s">
        <v>88</v>
      </c>
      <c r="C106" s="186" t="s">
        <v>29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</v>
      </c>
      <c r="W106" s="165"/>
      <c r="AG106" t="s">
        <v>115</v>
      </c>
    </row>
    <row r="107" spans="1:60" outlineLevel="1" x14ac:dyDescent="0.2">
      <c r="A107" s="178">
        <v>74</v>
      </c>
      <c r="B107" s="179" t="s">
        <v>264</v>
      </c>
      <c r="C107" s="189" t="s">
        <v>265</v>
      </c>
      <c r="D107" s="180" t="s">
        <v>266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118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75</v>
      </c>
      <c r="B108" s="179" t="s">
        <v>268</v>
      </c>
      <c r="C108" s="189" t="s">
        <v>269</v>
      </c>
      <c r="D108" s="180" t="s">
        <v>266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76</v>
      </c>
      <c r="B109" s="173" t="s">
        <v>270</v>
      </c>
      <c r="C109" s="187" t="s">
        <v>271</v>
      </c>
      <c r="D109" s="174" t="s">
        <v>266</v>
      </c>
      <c r="E109" s="175">
        <v>1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152</v>
      </c>
      <c r="T109" s="161" t="s">
        <v>153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31</v>
      </c>
      <c r="C111" s="192"/>
      <c r="D111" s="156"/>
      <c r="E111" s="157"/>
      <c r="F111" s="157"/>
      <c r="G111" s="185">
        <f>G8+G20+G23+G25+G36+G38+G42+G49+G61+G66+G77+G79+G88+G97+G99+G106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272</v>
      </c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63" t="s">
        <v>273</v>
      </c>
      <c r="B114" s="263"/>
      <c r="C114" s="264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4"/>
      <c r="B115" s="245"/>
      <c r="C115" s="246"/>
      <c r="D115" s="245"/>
      <c r="E115" s="245"/>
      <c r="F115" s="245"/>
      <c r="G115" s="2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274</v>
      </c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C121" s="193"/>
      <c r="D121" s="142"/>
      <c r="AG121" t="s">
        <v>275</v>
      </c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2021-03-23T11:24:07Z</cp:lastPrinted>
  <dcterms:created xsi:type="dcterms:W3CDTF">2009-04-08T07:15:50Z</dcterms:created>
  <dcterms:modified xsi:type="dcterms:W3CDTF">2021-04-08T04:47:53Z</dcterms:modified>
</cp:coreProperties>
</file>