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67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Pol'!$A$1:$W$133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 concurrentCalc="0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1" i="12" l="1"/>
  <c r="G9" i="12"/>
  <c r="M9" i="12"/>
  <c r="I9" i="12"/>
  <c r="K9" i="12"/>
  <c r="O9" i="12"/>
  <c r="Q9" i="12"/>
  <c r="V9" i="12"/>
  <c r="G12" i="12"/>
  <c r="M12" i="12"/>
  <c r="I12" i="12"/>
  <c r="K12" i="12"/>
  <c r="O12" i="12"/>
  <c r="Q12" i="12"/>
  <c r="V12" i="12"/>
  <c r="G15" i="12"/>
  <c r="M15" i="12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/>
  <c r="I20" i="12"/>
  <c r="K20" i="12"/>
  <c r="O20" i="12"/>
  <c r="Q20" i="12"/>
  <c r="V20" i="12"/>
  <c r="G23" i="12"/>
  <c r="M23" i="12"/>
  <c r="M22" i="12"/>
  <c r="I23" i="12"/>
  <c r="I22" i="12"/>
  <c r="K23" i="12"/>
  <c r="K22" i="12"/>
  <c r="O23" i="12"/>
  <c r="O22" i="12"/>
  <c r="Q23" i="12"/>
  <c r="Q22" i="12"/>
  <c r="V23" i="12"/>
  <c r="V22" i="12"/>
  <c r="G26" i="12"/>
  <c r="G25" i="12"/>
  <c r="I51" i="1"/>
  <c r="I26" i="12"/>
  <c r="I25" i="12"/>
  <c r="K26" i="12"/>
  <c r="K25" i="12"/>
  <c r="O26" i="12"/>
  <c r="O25" i="12"/>
  <c r="Q26" i="12"/>
  <c r="Q25" i="12"/>
  <c r="V26" i="12"/>
  <c r="V25" i="12"/>
  <c r="G28" i="12"/>
  <c r="M28" i="12"/>
  <c r="I28" i="12"/>
  <c r="K28" i="12"/>
  <c r="O28" i="12"/>
  <c r="Q28" i="12"/>
  <c r="V28" i="12"/>
  <c r="G30" i="12"/>
  <c r="I30" i="12"/>
  <c r="K30" i="12"/>
  <c r="O30" i="12"/>
  <c r="Q30" i="12"/>
  <c r="V30" i="12"/>
  <c r="G31" i="12"/>
  <c r="M31" i="12"/>
  <c r="I31" i="12"/>
  <c r="K31" i="12"/>
  <c r="O31" i="12"/>
  <c r="Q31" i="12"/>
  <c r="V31" i="12"/>
  <c r="G32" i="12"/>
  <c r="M32" i="12"/>
  <c r="I32" i="12"/>
  <c r="K32" i="12"/>
  <c r="O32" i="12"/>
  <c r="Q32" i="12"/>
  <c r="V32" i="12"/>
  <c r="G34" i="12"/>
  <c r="M34" i="12"/>
  <c r="I34" i="12"/>
  <c r="K34" i="12"/>
  <c r="O34" i="12"/>
  <c r="Q34" i="12"/>
  <c r="V34" i="12"/>
  <c r="G35" i="12"/>
  <c r="M35" i="12"/>
  <c r="I35" i="12"/>
  <c r="K35" i="12"/>
  <c r="O35" i="12"/>
  <c r="Q35" i="12"/>
  <c r="V35" i="12"/>
  <c r="G36" i="12"/>
  <c r="M36" i="12"/>
  <c r="I36" i="12"/>
  <c r="K36" i="12"/>
  <c r="O36" i="12"/>
  <c r="Q36" i="12"/>
  <c r="V36" i="12"/>
  <c r="G37" i="12"/>
  <c r="M37" i="12"/>
  <c r="I37" i="12"/>
  <c r="K37" i="12"/>
  <c r="O37" i="12"/>
  <c r="Q37" i="12"/>
  <c r="V37" i="12"/>
  <c r="G38" i="12"/>
  <c r="M38" i="12"/>
  <c r="I38" i="12"/>
  <c r="K38" i="12"/>
  <c r="O38" i="12"/>
  <c r="Q38" i="12"/>
  <c r="V38" i="12"/>
  <c r="G40" i="12"/>
  <c r="M40" i="12"/>
  <c r="M39" i="12"/>
  <c r="I40" i="12"/>
  <c r="I39" i="12"/>
  <c r="K40" i="12"/>
  <c r="K39" i="12"/>
  <c r="O40" i="12"/>
  <c r="O39" i="12"/>
  <c r="Q40" i="12"/>
  <c r="Q39" i="12"/>
  <c r="V40" i="12"/>
  <c r="V39" i="12"/>
  <c r="G42" i="12"/>
  <c r="M42" i="12"/>
  <c r="M41" i="12"/>
  <c r="I42" i="12"/>
  <c r="I41" i="12"/>
  <c r="K42" i="12"/>
  <c r="K41" i="12"/>
  <c r="O42" i="12"/>
  <c r="O41" i="12"/>
  <c r="Q42" i="12"/>
  <c r="Q41" i="12"/>
  <c r="V42" i="12"/>
  <c r="V41" i="12"/>
  <c r="G46" i="12"/>
  <c r="M46" i="12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/>
  <c r="I48" i="12"/>
  <c r="K48" i="12"/>
  <c r="O48" i="12"/>
  <c r="Q48" i="12"/>
  <c r="V48" i="12"/>
  <c r="G49" i="12"/>
  <c r="M49" i="12"/>
  <c r="I49" i="12"/>
  <c r="K49" i="12"/>
  <c r="O49" i="12"/>
  <c r="Q49" i="12"/>
  <c r="V49" i="12"/>
  <c r="G50" i="12"/>
  <c r="M50" i="12"/>
  <c r="I50" i="12"/>
  <c r="K50" i="12"/>
  <c r="O50" i="12"/>
  <c r="Q50" i="12"/>
  <c r="V50" i="12"/>
  <c r="G51" i="12"/>
  <c r="M51" i="12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/>
  <c r="I54" i="12"/>
  <c r="K54" i="12"/>
  <c r="O54" i="12"/>
  <c r="Q54" i="12"/>
  <c r="V54" i="12"/>
  <c r="G55" i="12"/>
  <c r="M55" i="12"/>
  <c r="I55" i="12"/>
  <c r="K55" i="12"/>
  <c r="O55" i="12"/>
  <c r="Q55" i="12"/>
  <c r="V55" i="12"/>
  <c r="G56" i="12"/>
  <c r="M56" i="12"/>
  <c r="I56" i="12"/>
  <c r="K56" i="12"/>
  <c r="O56" i="12"/>
  <c r="Q56" i="12"/>
  <c r="V56" i="12"/>
  <c r="G57" i="12"/>
  <c r="M57" i="12"/>
  <c r="I57" i="12"/>
  <c r="K57" i="12"/>
  <c r="O57" i="12"/>
  <c r="Q57" i="12"/>
  <c r="V57" i="12"/>
  <c r="G58" i="12"/>
  <c r="M58" i="12"/>
  <c r="I58" i="12"/>
  <c r="K58" i="12"/>
  <c r="O58" i="12"/>
  <c r="Q58" i="12"/>
  <c r="V58" i="12"/>
  <c r="G59" i="12"/>
  <c r="M59" i="12"/>
  <c r="I59" i="12"/>
  <c r="K59" i="12"/>
  <c r="O59" i="12"/>
  <c r="Q59" i="12"/>
  <c r="V59" i="12"/>
  <c r="G60" i="12"/>
  <c r="M60" i="12"/>
  <c r="I60" i="12"/>
  <c r="K60" i="12"/>
  <c r="O60" i="12"/>
  <c r="Q60" i="12"/>
  <c r="V60" i="12"/>
  <c r="G61" i="12"/>
  <c r="M61" i="12"/>
  <c r="I61" i="12"/>
  <c r="K61" i="12"/>
  <c r="O61" i="12"/>
  <c r="Q61" i="12"/>
  <c r="V61" i="12"/>
  <c r="G62" i="12"/>
  <c r="M62" i="12"/>
  <c r="I62" i="12"/>
  <c r="K62" i="12"/>
  <c r="O62" i="12"/>
  <c r="Q62" i="12"/>
  <c r="V62" i="12"/>
  <c r="G63" i="12"/>
  <c r="M63" i="12"/>
  <c r="I63" i="12"/>
  <c r="K63" i="12"/>
  <c r="O63" i="12"/>
  <c r="Q63" i="12"/>
  <c r="V63" i="12"/>
  <c r="G65" i="12"/>
  <c r="I65" i="12"/>
  <c r="K65" i="12"/>
  <c r="O65" i="12"/>
  <c r="Q65" i="12"/>
  <c r="V65" i="12"/>
  <c r="G66" i="12"/>
  <c r="M66" i="12"/>
  <c r="I66" i="12"/>
  <c r="K66" i="12"/>
  <c r="O66" i="12"/>
  <c r="Q66" i="12"/>
  <c r="V66" i="12"/>
  <c r="G67" i="12"/>
  <c r="M67" i="12"/>
  <c r="I67" i="12"/>
  <c r="K67" i="12"/>
  <c r="O67" i="12"/>
  <c r="Q67" i="12"/>
  <c r="V67" i="12"/>
  <c r="G68" i="12"/>
  <c r="M68" i="12"/>
  <c r="I68" i="12"/>
  <c r="K68" i="12"/>
  <c r="O68" i="12"/>
  <c r="Q68" i="12"/>
  <c r="V68" i="12"/>
  <c r="G70" i="12"/>
  <c r="M70" i="12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/>
  <c r="I72" i="12"/>
  <c r="K72" i="12"/>
  <c r="O72" i="12"/>
  <c r="Q72" i="12"/>
  <c r="V72" i="12"/>
  <c r="G73" i="12"/>
  <c r="M73" i="12"/>
  <c r="I73" i="12"/>
  <c r="K73" i="12"/>
  <c r="O73" i="12"/>
  <c r="Q73" i="12"/>
  <c r="V73" i="12"/>
  <c r="G74" i="12"/>
  <c r="M74" i="12"/>
  <c r="I74" i="12"/>
  <c r="K74" i="12"/>
  <c r="O74" i="12"/>
  <c r="Q74" i="12"/>
  <c r="V74" i="12"/>
  <c r="G75" i="12"/>
  <c r="M75" i="12"/>
  <c r="I75" i="12"/>
  <c r="K75" i="12"/>
  <c r="O75" i="12"/>
  <c r="Q75" i="12"/>
  <c r="V75" i="12"/>
  <c r="G76" i="12"/>
  <c r="M76" i="12"/>
  <c r="I76" i="12"/>
  <c r="K76" i="12"/>
  <c r="O76" i="12"/>
  <c r="Q76" i="12"/>
  <c r="V76" i="12"/>
  <c r="G77" i="12"/>
  <c r="M77" i="12"/>
  <c r="I77" i="12"/>
  <c r="K77" i="12"/>
  <c r="O77" i="12"/>
  <c r="Q77" i="12"/>
  <c r="V77" i="12"/>
  <c r="G78" i="12"/>
  <c r="M78" i="12"/>
  <c r="I78" i="12"/>
  <c r="K78" i="12"/>
  <c r="O78" i="12"/>
  <c r="Q78" i="12"/>
  <c r="V78" i="12"/>
  <c r="G79" i="12"/>
  <c r="M79" i="12"/>
  <c r="I79" i="12"/>
  <c r="K79" i="12"/>
  <c r="O79" i="12"/>
  <c r="Q79" i="12"/>
  <c r="V79" i="12"/>
  <c r="G80" i="12"/>
  <c r="M80" i="12"/>
  <c r="I80" i="12"/>
  <c r="K80" i="12"/>
  <c r="O80" i="12"/>
  <c r="Q80" i="12"/>
  <c r="V80" i="12"/>
  <c r="G81" i="12"/>
  <c r="M81" i="12"/>
  <c r="I81" i="12"/>
  <c r="K81" i="12"/>
  <c r="O81" i="12"/>
  <c r="Q81" i="12"/>
  <c r="V81" i="12"/>
  <c r="G82" i="12"/>
  <c r="M82" i="12"/>
  <c r="I82" i="12"/>
  <c r="K82" i="12"/>
  <c r="O82" i="12"/>
  <c r="Q82" i="12"/>
  <c r="V82" i="12"/>
  <c r="G83" i="12"/>
  <c r="M83" i="12"/>
  <c r="I83" i="12"/>
  <c r="K83" i="12"/>
  <c r="O83" i="12"/>
  <c r="Q83" i="12"/>
  <c r="V83" i="12"/>
  <c r="G84" i="12"/>
  <c r="M84" i="12"/>
  <c r="I84" i="12"/>
  <c r="K84" i="12"/>
  <c r="O84" i="12"/>
  <c r="Q84" i="12"/>
  <c r="V84" i="12"/>
  <c r="G85" i="12"/>
  <c r="M85" i="12"/>
  <c r="I85" i="12"/>
  <c r="K85" i="12"/>
  <c r="O85" i="12"/>
  <c r="Q85" i="12"/>
  <c r="V85" i="12"/>
  <c r="G86" i="12"/>
  <c r="M86" i="12"/>
  <c r="I86" i="12"/>
  <c r="K86" i="12"/>
  <c r="O86" i="12"/>
  <c r="Q86" i="12"/>
  <c r="V86" i="12"/>
  <c r="I59" i="1"/>
  <c r="G88" i="12"/>
  <c r="M88" i="12"/>
  <c r="I88" i="12"/>
  <c r="K88" i="12"/>
  <c r="O88" i="12"/>
  <c r="Q88" i="12"/>
  <c r="V88" i="12"/>
  <c r="G90" i="12"/>
  <c r="M90" i="12"/>
  <c r="I90" i="12"/>
  <c r="K90" i="12"/>
  <c r="O90" i="12"/>
  <c r="Q90" i="12"/>
  <c r="V90" i="12"/>
  <c r="G91" i="12"/>
  <c r="M91" i="12"/>
  <c r="I91" i="12"/>
  <c r="K91" i="12"/>
  <c r="O91" i="12"/>
  <c r="Q91" i="12"/>
  <c r="V91" i="12"/>
  <c r="G93" i="12"/>
  <c r="M93" i="12"/>
  <c r="I93" i="12"/>
  <c r="K93" i="12"/>
  <c r="O93" i="12"/>
  <c r="Q93" i="12"/>
  <c r="V93" i="12"/>
  <c r="G95" i="12"/>
  <c r="M95" i="12"/>
  <c r="I95" i="12"/>
  <c r="K95" i="12"/>
  <c r="O95" i="12"/>
  <c r="Q95" i="12"/>
  <c r="V95" i="12"/>
  <c r="G97" i="12"/>
  <c r="I97" i="12"/>
  <c r="K97" i="12"/>
  <c r="O97" i="12"/>
  <c r="Q97" i="12"/>
  <c r="V97" i="12"/>
  <c r="G99" i="12"/>
  <c r="M99" i="12"/>
  <c r="I99" i="12"/>
  <c r="K99" i="12"/>
  <c r="O99" i="12"/>
  <c r="Q99" i="12"/>
  <c r="V99" i="12"/>
  <c r="G101" i="12"/>
  <c r="M101" i="12"/>
  <c r="I101" i="12"/>
  <c r="K101" i="12"/>
  <c r="O101" i="12"/>
  <c r="Q101" i="12"/>
  <c r="V101" i="12"/>
  <c r="G102" i="12"/>
  <c r="M102" i="12"/>
  <c r="I102" i="12"/>
  <c r="K102" i="12"/>
  <c r="O102" i="12"/>
  <c r="Q102" i="12"/>
  <c r="V102" i="12"/>
  <c r="G104" i="12"/>
  <c r="M104" i="12"/>
  <c r="I104" i="12"/>
  <c r="K104" i="12"/>
  <c r="O104" i="12"/>
  <c r="Q104" i="12"/>
  <c r="V104" i="12"/>
  <c r="G106" i="12"/>
  <c r="M106" i="12"/>
  <c r="I106" i="12"/>
  <c r="K106" i="12"/>
  <c r="O106" i="12"/>
  <c r="Q106" i="12"/>
  <c r="V106" i="12"/>
  <c r="G108" i="12"/>
  <c r="M108" i="12"/>
  <c r="I108" i="12"/>
  <c r="K108" i="12"/>
  <c r="O108" i="12"/>
  <c r="Q108" i="12"/>
  <c r="V108" i="12"/>
  <c r="G110" i="12"/>
  <c r="M110" i="12"/>
  <c r="M109" i="12"/>
  <c r="I110" i="12"/>
  <c r="I109" i="12"/>
  <c r="K110" i="12"/>
  <c r="K109" i="12"/>
  <c r="O110" i="12"/>
  <c r="O109" i="12"/>
  <c r="Q110" i="12"/>
  <c r="Q109" i="12"/>
  <c r="V110" i="12"/>
  <c r="V109" i="12"/>
  <c r="G112" i="12"/>
  <c r="M112" i="12"/>
  <c r="I112" i="12"/>
  <c r="K112" i="12"/>
  <c r="O112" i="12"/>
  <c r="Q112" i="12"/>
  <c r="V112" i="12"/>
  <c r="G113" i="12"/>
  <c r="I113" i="12"/>
  <c r="K113" i="12"/>
  <c r="O113" i="12"/>
  <c r="Q113" i="12"/>
  <c r="V113" i="12"/>
  <c r="G114" i="12"/>
  <c r="M114" i="12"/>
  <c r="I114" i="12"/>
  <c r="K114" i="12"/>
  <c r="O114" i="12"/>
  <c r="Q114" i="12"/>
  <c r="V114" i="12"/>
  <c r="G115" i="12"/>
  <c r="M115" i="12"/>
  <c r="I115" i="12"/>
  <c r="K115" i="12"/>
  <c r="O115" i="12"/>
  <c r="Q115" i="12"/>
  <c r="V115" i="12"/>
  <c r="G116" i="12"/>
  <c r="M116" i="12"/>
  <c r="I116" i="12"/>
  <c r="K116" i="12"/>
  <c r="O116" i="12"/>
  <c r="Q116" i="12"/>
  <c r="V116" i="12"/>
  <c r="G117" i="12"/>
  <c r="M117" i="12"/>
  <c r="I117" i="12"/>
  <c r="K117" i="12"/>
  <c r="O117" i="12"/>
  <c r="Q117" i="12"/>
  <c r="V117" i="12"/>
  <c r="G119" i="12"/>
  <c r="M119" i="12"/>
  <c r="I119" i="12"/>
  <c r="K119" i="12"/>
  <c r="O119" i="12"/>
  <c r="Q119" i="12"/>
  <c r="V119" i="12"/>
  <c r="G120" i="12"/>
  <c r="M120" i="12"/>
  <c r="I120" i="12"/>
  <c r="K120" i="12"/>
  <c r="O120" i="12"/>
  <c r="Q120" i="12"/>
  <c r="V120" i="12"/>
  <c r="G121" i="12"/>
  <c r="M121" i="12"/>
  <c r="I121" i="12"/>
  <c r="K121" i="12"/>
  <c r="O121" i="12"/>
  <c r="Q121" i="12"/>
  <c r="V121" i="12"/>
  <c r="AF123" i="12"/>
  <c r="I20" i="1"/>
  <c r="G39" i="12"/>
  <c r="I53" i="1"/>
  <c r="V64" i="12"/>
  <c r="V105" i="12"/>
  <c r="K87" i="12"/>
  <c r="Q118" i="12"/>
  <c r="M26" i="12"/>
  <c r="M25" i="12"/>
  <c r="G45" i="12"/>
  <c r="I55" i="1"/>
  <c r="K96" i="12"/>
  <c r="K105" i="12"/>
  <c r="Q52" i="12"/>
  <c r="I111" i="12"/>
  <c r="I118" i="12"/>
  <c r="K111" i="12"/>
  <c r="G69" i="12"/>
  <c r="I58" i="1"/>
  <c r="G64" i="12"/>
  <c r="I57" i="1"/>
  <c r="G52" i="12"/>
  <c r="I56" i="1"/>
  <c r="G27" i="12"/>
  <c r="I52" i="1"/>
  <c r="K8" i="12"/>
  <c r="O45" i="12"/>
  <c r="V27" i="12"/>
  <c r="O118" i="12"/>
  <c r="Q111" i="12"/>
  <c r="G41" i="1"/>
  <c r="G39" i="1"/>
  <c r="G42" i="1"/>
  <c r="G25" i="1"/>
  <c r="A25" i="1"/>
  <c r="A26" i="1"/>
  <c r="G26" i="1"/>
  <c r="K118" i="12"/>
  <c r="G109" i="12"/>
  <c r="I63" i="1"/>
  <c r="I18" i="1"/>
  <c r="V96" i="12"/>
  <c r="V87" i="12"/>
  <c r="O69" i="12"/>
  <c r="I52" i="12"/>
  <c r="O52" i="12"/>
  <c r="O8" i="12"/>
  <c r="G40" i="1"/>
  <c r="V118" i="12"/>
  <c r="V111" i="12"/>
  <c r="M105" i="12"/>
  <c r="G96" i="12"/>
  <c r="I61" i="1"/>
  <c r="K69" i="12"/>
  <c r="Q69" i="12"/>
  <c r="I69" i="12"/>
  <c r="Q64" i="12"/>
  <c r="I64" i="12"/>
  <c r="O64" i="12"/>
  <c r="K52" i="12"/>
  <c r="K45" i="12"/>
  <c r="Q45" i="12"/>
  <c r="I45" i="12"/>
  <c r="G41" i="12"/>
  <c r="I54" i="1"/>
  <c r="O27" i="12"/>
  <c r="G22" i="12"/>
  <c r="I50" i="1"/>
  <c r="V8" i="12"/>
  <c r="I8" i="12"/>
  <c r="O111" i="12"/>
  <c r="G111" i="12"/>
  <c r="I64" i="1"/>
  <c r="Q105" i="12"/>
  <c r="I105" i="12"/>
  <c r="O105" i="12"/>
  <c r="Q96" i="12"/>
  <c r="I96" i="12"/>
  <c r="O96" i="12"/>
  <c r="Q87" i="12"/>
  <c r="I87" i="12"/>
  <c r="O87" i="12"/>
  <c r="V69" i="12"/>
  <c r="K64" i="12"/>
  <c r="V52" i="12"/>
  <c r="V45" i="12"/>
  <c r="K27" i="12"/>
  <c r="Q27" i="12"/>
  <c r="I27" i="12"/>
  <c r="G8" i="12"/>
  <c r="Q8" i="12"/>
  <c r="M87" i="12"/>
  <c r="M118" i="12"/>
  <c r="AE123" i="12"/>
  <c r="G118" i="12"/>
  <c r="I65" i="1"/>
  <c r="I19" i="1"/>
  <c r="M113" i="12"/>
  <c r="M111" i="12"/>
  <c r="G105" i="12"/>
  <c r="I62" i="1"/>
  <c r="M97" i="12"/>
  <c r="M96" i="12"/>
  <c r="G87" i="12"/>
  <c r="I60" i="1"/>
  <c r="M65" i="12"/>
  <c r="M64" i="12"/>
  <c r="M53" i="12"/>
  <c r="M52" i="12"/>
  <c r="M30" i="12"/>
  <c r="M27" i="12"/>
  <c r="M17" i="12"/>
  <c r="M8" i="12"/>
  <c r="M71" i="12"/>
  <c r="M69" i="12"/>
  <c r="M47" i="12"/>
  <c r="M45" i="12"/>
  <c r="J28" i="1"/>
  <c r="J26" i="1"/>
  <c r="G38" i="1"/>
  <c r="F38" i="1"/>
  <c r="H32" i="1"/>
  <c r="J23" i="1"/>
  <c r="J24" i="1"/>
  <c r="J25" i="1"/>
  <c r="J27" i="1"/>
  <c r="E24" i="1"/>
  <c r="E26" i="1"/>
  <c r="I17" i="1"/>
  <c r="I49" i="1"/>
  <c r="G123" i="12"/>
  <c r="F40" i="1"/>
  <c r="H40" i="1"/>
  <c r="I40" i="1"/>
  <c r="F39" i="1"/>
  <c r="F41" i="1"/>
  <c r="H41" i="1"/>
  <c r="I41" i="1"/>
  <c r="I16" i="1"/>
  <c r="I21" i="1"/>
  <c r="I66" i="1"/>
  <c r="F42" i="1"/>
  <c r="H39" i="1"/>
  <c r="I39" i="1"/>
  <c r="I42" i="1"/>
  <c r="H42" i="1"/>
  <c r="G23" i="1"/>
  <c r="A23" i="1"/>
  <c r="A24" i="1"/>
  <c r="G24" i="1"/>
  <c r="A27" i="1"/>
  <c r="A29" i="1"/>
  <c r="G29" i="1"/>
  <c r="G27" i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/>
  <c r="J40" i="1"/>
  <c r="J41" i="1"/>
  <c r="J39" i="1"/>
  <c r="J42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<sst xmlns="http://schemas.openxmlformats.org/spreadsheetml/2006/main" count="745" uniqueCount="318">
  <si>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</si>
  <si>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</si>
  <si>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</si>
  <si>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</si>
  <si>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</si>
  <si>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</si>
  <si>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</si>
  <si>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</si>
  <si>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</si>
  <si>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</si>
  <si>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</si>
  <si>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</si>
  <si>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</si>
  <si>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</si>
  <si>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</si>
  <si>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</si>
  <si>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</si>
  <si>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</si>
  <si>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</si>
  <si>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</si>
  <si>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</si>
  <si>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</si>
  <si>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</si>
  <si>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</si>
  <si>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</si>
  <si>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</si>
  <si>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</si>
  <si>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</si>
  <si>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</si>
  <si>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</si>
  <si>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</si>
  <si>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</si>
  <si>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</si>
  <si>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</si>
  <si>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</si>
  <si>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</si>
  <si>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</si>
  <si>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</si>
  <si>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</si>
  <si>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</si>
  <si>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</si>
  <si>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</si>
  <si>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</si>
  <si>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</si>
  <si>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</si>
  <si>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</si>
  <si>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</si>
  <si>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</si>
  <si>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</si>
  <si>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</si>
  <si>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</si>
  <si>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</si>
  <si>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</si>
  <si>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</si>
  <si>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</si>
  <si>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</si>
  <si>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</si>
  <si>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</si>
  <si>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</si>
  <si>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</si>
  <si>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</si>
  <si>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</si>
  <si>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</si>
  <si>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</si>
  <si>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</si>
  <si>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</si>
  <si>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</si>
  <si>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</si>
  <si>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</si>
  <si>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</si>
  <si>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</si>
  <si>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</si>
  <si>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</si>
  <si>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</si>
  <si>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</si>
  <si>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</si>
  <si>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</si>
  <si>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</si>
  <si>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</si>
  <si>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</si>
  <si>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</si>
  <si>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</si>
  <si>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</si>
  <si>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</si>
  <si>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</si>
  <si>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</si>
  <si>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</si>
  <si>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</si>
  <si>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</si>
  <si>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</si>
  <si>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</si>
  <si>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</si>
  <si>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</si>
  <si>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</si>
  <si>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</si>
  <si>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</si>
  <si>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</si>
  <si>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</si>
  <si>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</si>
  <si>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</si>
  <si>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</si>
  <si>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</si>
  <si>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</si>
  <si>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</si>
  <si>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</si>
  <si>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</si>
  <si>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</si>
  <si>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</si>
  <si>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</si>
  <si>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</si>
  <si>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</si>
  <si>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</si>
  <si>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</si>
  <si>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</si>
  <si>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</si>
  <si>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</si>
  <si>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</si>
  <si>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</si>
  <si>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</si>
  <si>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</si>
  <si>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</si>
  <si>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</si>
  <si>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</si>
  <si>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</si>
  <si>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</si>
  <si>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</si>
  <si>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</si>
  <si>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</si>
  <si>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</si>
  <si>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</si>
  <si>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</si>
  <si>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</si>
  <si>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</si>
  <si>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</si>
  <si>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</si>
  <si>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</si>
  <si>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</si>
  <si>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</si>
  <si>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</si>
  <si>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</si>
  <si>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</si>
  <si>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</si>
  <si>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</si>
  <si>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</si>
  <si>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</si>
  <si>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</si>
  <si>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</si>
  <si>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</si>
  <si>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</si>
  <si>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</si>
  <si>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</si>
  <si>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</si>
  <si>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</si>
  <si>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</si>
  <si>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</si>
  <si>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</si>
  <si>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</si>
  <si>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</si>
  <si>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</si>
  <si>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</si>
  <si>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</si>
  <si>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</si>
  <si>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</si>
  <si>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</si>
  <si>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</si>
  <si>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</si>
  <si>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</si>
  <si>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</si>
  <si>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</si>
  <si>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</si>
  <si>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</si>
  <si>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</si>
  <si>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</si>
  <si>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</si>
  <si>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</si>
  <si>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</si>
  <si>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</si>
  <si>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</si>
  <si>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</si>
  <si>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</si>
  <si>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</si>
  <si>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</si>
  <si>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</si>
  <si>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</si>
  <si>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</si>
  <si>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</si>
  <si>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</si>
  <si>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</si>
  <si>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</si>
  <si>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</si>
  <si>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</si>
  <si>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</si>
  <si>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</si>
  <si>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</si>
  <si>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</si>
  <si>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</si>
  <si>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</si>
  <si>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</si>
  <si>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</si>
  <si>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</si>
  <si>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</si>
  <si>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</si>
  <si>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</si>
  <si>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</si>
  <si>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</si>
  <si>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</si>
  <si>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</si>
  <si>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</si>
  <si>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</si>
  <si>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</si>
  <si>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</si>
  <si>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</si>
  <si>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</si>
  <si>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</si>
  <si>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</si>
  <si>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</si>
  <si>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</si>
  <si>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</si>
  <si>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</si>
  <si>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</si>
  <si>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</si>
  <si>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</si>
  <si>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</si>
  <si>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</si>
  <si>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</si>
  <si>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</si>
  <si>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</si>
  <si>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</si>
  <si>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</si>
  <si>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</si>
  <si>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</si>
  <si>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</si>
  <si>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</si>
  <si>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</si>
  <si>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</si>
  <si>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</si>
  <si>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</si>
  <si>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</si>
  <si>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</si>
  <si>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</si>
  <si>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</si>
  <si>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</si>
  <si>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</si>
  <si>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</si>
  <si>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</si>
  <si>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</si>
  <si>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</si>
  <si>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</si>
  <si>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</si>
  <si>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</si>
  <si>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</si>
  <si>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</si>
  <si>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</si>
  <si>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</si>
  <si>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</si>
  <si>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</si>
  <si>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</si>
  <si>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</si>
  <si>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</si>
  <si>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</si>
  <si>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</si>
  <si>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</si>
  <si>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</si>
  <si>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</si>
  <si>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</si>
  <si>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</si>
  <si>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</si>
  <si>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</si>
  <si>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</si>
  <si>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</si>
  <si>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</si>
  <si>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</si>
  <si>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</si>
  <si>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</si>
  <si>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</si>
  <si>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</si>
  <si>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</si>
  <si>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</si>
  <si>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</si>
  <si>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</si>
  <si>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</si>
  <si>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</si>
  <si>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</si>
  <si>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</si>
  <si>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</si>
  <si>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</si>
  <si>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</si>
  <si>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</si>
  <si>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</si>
  <si>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</si>
  <si>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</si>
  <si>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</si>
  <si>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</si>
  <si>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</si>
  <si>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</si>
  <si>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</si>
  <si>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</si>
  <si>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</si>
  <si>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</si>
  <si>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</si>
  <si>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</si>
  <si>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</si>
  <si>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</si>
  <si>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</si>
  <si>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</si>
  <si>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</si>
  <si>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</si>
  <si>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</si>
  <si>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</si>
  <si>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</si>
  <si>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</si>
  <si>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Rozpočet Volgogradská 94</t>
  </si>
  <si>
    <t>Příčka sádrokarton. ocel.kce, 1x oplášť. tl. 75 mm, desky standard impreg.tl.15 mm, minerál tl. 5 cm</t>
  </si>
  <si>
    <t>parozábrana</t>
  </si>
  <si>
    <t>D+M Revizní dvířka  do  SDK příčky, 700x900 mm, lamino, dekor odsouhlasí objednatel</t>
  </si>
  <si>
    <t>Rozpočet Volgogradská vana</t>
  </si>
  <si>
    <t>4</t>
  </si>
  <si>
    <t>Přisekání rovných ostění bez odstupu v betonu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</si>
</sst>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311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 t="e">
        <f>SUMIF(F49:F65,A17,I49:I65)</f>
        <v>#REF!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 t="e">
        <f>SUM(I16:J20)</f>
        <v>#REF!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44370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Pol'!AE123</f>
        <v>0</v>
      </c>
      <c r="G39" s="106">
        <f>'01 02 Pol'!AF123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Pol'!AE123</f>
        <v>0</v>
      </c>
      <c r="G40" s="111">
        <f>'01 02 Pol'!AF123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Pol'!AE123</f>
        <v>0</v>
      </c>
      <c r="G41" s="107">
        <f>'01 02 Pol'!AF123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e">
        <f>IF(I66=0,"",I49/I66*100)</f>
        <v>#REF!</v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Pol'!G22</f>
        <v>0</v>
      </c>
      <c r="J50" s="135" t="e">
        <f>IF(I66=0,"",I50/I66*100)</f>
        <v>#REF!</v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Pol'!G25</f>
        <v>0</v>
      </c>
      <c r="J51" s="135" t="e">
        <f>IF(I66=0,"",I51/I66*100)</f>
        <v>#REF!</v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Pol'!G27</f>
        <v>0</v>
      </c>
      <c r="J52" s="135" t="e">
        <f>IF(I66=0,"",I52/I66*100)</f>
        <v>#REF!</v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Pol'!G39</f>
        <v>0</v>
      </c>
      <c r="J53" s="135" t="e">
        <f>IF(I66=0,"",I53/I66*100)</f>
        <v>#REF!</v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Pol'!G41</f>
        <v>0</v>
      </c>
      <c r="J54" s="135" t="e">
        <f>IF(I66=0,"",I54/I66*100)</f>
        <v>#REF!</v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Pol'!G45</f>
        <v>0</v>
      </c>
      <c r="J55" s="135" t="e">
        <f>IF(I66=0,"",I55/I66*100)</f>
        <v>#REF!</v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Pol'!G52</f>
        <v>0</v>
      </c>
      <c r="J56" s="135" t="e">
        <f>IF(I66=0,"",I56/I66*100)</f>
        <v>#REF!</v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Pol'!G64</f>
        <v>0</v>
      </c>
      <c r="J57" s="135" t="e">
        <f>IF(I66=0,"",I57/I66*100)</f>
        <v>#REF!</v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Pol'!G69</f>
        <v>0</v>
      </c>
      <c r="J58" s="135" t="e">
        <f>IF(I66=0,"",I58/I66*100)</f>
        <v>#REF!</v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 t="e">
        <f>'01 02 Pol'!#REF!</f>
        <v>#REF!</v>
      </c>
      <c r="J59" s="135" t="e">
        <f>IF(I66=0,"",I59/I66*100)</f>
        <v>#REF!</v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Pol'!G87</f>
        <v>0</v>
      </c>
      <c r="J60" s="135" t="e">
        <f>IF(I66=0,"",I60/I66*100)</f>
        <v>#REF!</v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Pol'!G96</f>
        <v>0</v>
      </c>
      <c r="J61" s="135" t="e">
        <f>IF(I66=0,"",I61/I66*100)</f>
        <v>#REF!</v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Pol'!G105</f>
        <v>0</v>
      </c>
      <c r="J62" s="135" t="e">
        <f>IF(I66=0,"",I62/I66*100)</f>
        <v>#REF!</v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Pol'!G109</f>
        <v>0</v>
      </c>
      <c r="J63" s="135" t="e">
        <f>IF(I66=0,"",I63/I66*100)</f>
        <v>#REF!</v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Pol'!G111</f>
        <v>0</v>
      </c>
      <c r="J64" s="135" t="e">
        <f>IF(I66=0,"",I64/I66*100)</f>
        <v>#REF!</v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Pol'!G118</f>
        <v>0</v>
      </c>
      <c r="J65" s="135" t="e">
        <f>IF(I66=0,"",I65/I66*100)</f>
        <v>#REF!</v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 t="e">
        <f>SUM(I49:I65)</f>
        <v>#REF!</v>
      </c>
      <c r="J66" s="136" t="e">
        <f>SUM(J49:J65)</f>
        <v>#REF!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8"/>
  <sheetViews>
    <sheetView tabSelected="1" workbookViewId="0">
      <pane ySplit="7" topLeftCell="A80" activePane="bottomLeft" state="frozen"/>
      <selection pane="bottomLeft" activeCell="B91" sqref="B91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315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29.620000000000005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312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135</v>
      </c>
      <c r="C20" s="189" t="s">
        <v>313</v>
      </c>
      <c r="D20" s="180" t="s">
        <v>119</v>
      </c>
      <c r="E20" s="181">
        <v>3.1960000000000002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5.39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139</v>
      </c>
      <c r="C21" s="189" t="s">
        <v>140</v>
      </c>
      <c r="D21" s="180" t="s">
        <v>141</v>
      </c>
      <c r="E21" s="181">
        <v>1</v>
      </c>
      <c r="F21" s="182"/>
      <c r="G21" s="183">
        <f>ROUND(E21*F21,2)</f>
        <v>0</v>
      </c>
      <c r="H21" s="162"/>
      <c r="I21" s="161"/>
      <c r="J21" s="162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142</v>
      </c>
      <c r="C23" s="187" t="s">
        <v>143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144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123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145</v>
      </c>
      <c r="C26" s="189" t="s">
        <v>146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0.41000000000000003</v>
      </c>
      <c r="R27" s="165"/>
      <c r="S27" s="165"/>
      <c r="T27" s="165"/>
      <c r="U27" s="165"/>
      <c r="V27" s="165">
        <f>SUM(V28:V38)</f>
        <v>10.469999999999999</v>
      </c>
      <c r="W27" s="165"/>
      <c r="AG27" t="s">
        <v>117</v>
      </c>
    </row>
    <row r="28" spans="1:60" outlineLevel="1" x14ac:dyDescent="0.2">
      <c r="A28" s="172">
        <v>8</v>
      </c>
      <c r="B28" s="173" t="s">
        <v>147</v>
      </c>
      <c r="C28" s="187" t="s">
        <v>148</v>
      </c>
      <c r="D28" s="174" t="s">
        <v>119</v>
      </c>
      <c r="E28" s="175">
        <v>4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1.23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 t="s">
        <v>316</v>
      </c>
      <c r="D29" s="163"/>
      <c r="E29" s="164">
        <v>4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123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9</v>
      </c>
      <c r="B30" s="179" t="s">
        <v>149</v>
      </c>
      <c r="C30" s="189" t="s">
        <v>317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150</v>
      </c>
      <c r="C31" s="189" t="s">
        <v>151</v>
      </c>
      <c r="D31" s="180" t="s">
        <v>152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153</v>
      </c>
      <c r="C32" s="187" t="s">
        <v>154</v>
      </c>
      <c r="D32" s="174" t="s">
        <v>119</v>
      </c>
      <c r="E32" s="175">
        <v>4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0.27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1.2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316</v>
      </c>
      <c r="D33" s="163"/>
      <c r="E33" s="164">
        <v>4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123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155</v>
      </c>
      <c r="C34" s="189" t="s">
        <v>156</v>
      </c>
      <c r="D34" s="180" t="s">
        <v>141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157</v>
      </c>
      <c r="T34" s="161" t="s">
        <v>158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159</v>
      </c>
      <c r="C35" s="189" t="s">
        <v>160</v>
      </c>
      <c r="D35" s="180" t="s">
        <v>161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157</v>
      </c>
      <c r="T35" s="161" t="s">
        <v>158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162</v>
      </c>
      <c r="C36" s="189" t="s">
        <v>163</v>
      </c>
      <c r="D36" s="180" t="s">
        <v>161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157</v>
      </c>
      <c r="T36" s="161" t="s">
        <v>164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165</v>
      </c>
      <c r="C37" s="189" t="s">
        <v>314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157</v>
      </c>
      <c r="T37" s="161" t="s">
        <v>158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166</v>
      </c>
      <c r="C38" s="189" t="s">
        <v>167</v>
      </c>
      <c r="D38" s="180" t="s">
        <v>141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157</v>
      </c>
      <c r="T38" s="161" t="s">
        <v>164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168</v>
      </c>
      <c r="C40" s="189" t="s">
        <v>169</v>
      </c>
      <c r="D40" s="180" t="s">
        <v>170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171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172</v>
      </c>
      <c r="C42" s="187" t="s">
        <v>173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175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176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123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177</v>
      </c>
      <c r="C46" s="189" t="s">
        <v>178</v>
      </c>
      <c r="D46" s="180" t="s">
        <v>152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179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180</v>
      </c>
      <c r="C47" s="189" t="s">
        <v>181</v>
      </c>
      <c r="D47" s="180" t="s">
        <v>152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179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182</v>
      </c>
      <c r="C48" s="189" t="s">
        <v>183</v>
      </c>
      <c r="D48" s="180" t="s">
        <v>152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184</v>
      </c>
      <c r="C49" s="189" t="s">
        <v>185</v>
      </c>
      <c r="D49" s="180" t="s">
        <v>141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179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186</v>
      </c>
      <c r="C50" s="187" t="s">
        <v>187</v>
      </c>
      <c r="D50" s="174" t="s">
        <v>141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157</v>
      </c>
      <c r="T50" s="161" t="s">
        <v>158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188</v>
      </c>
      <c r="C51" s="190" t="s">
        <v>189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190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191</v>
      </c>
      <c r="C53" s="189" t="s">
        <v>192</v>
      </c>
      <c r="D53" s="180" t="s">
        <v>141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193</v>
      </c>
      <c r="C54" s="189" t="s">
        <v>194</v>
      </c>
      <c r="D54" s="180" t="s">
        <v>141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179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195</v>
      </c>
      <c r="C55" s="189" t="s">
        <v>196</v>
      </c>
      <c r="D55" s="180" t="s">
        <v>152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179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197</v>
      </c>
      <c r="C56" s="189" t="s">
        <v>198</v>
      </c>
      <c r="D56" s="180" t="s">
        <v>152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127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199</v>
      </c>
      <c r="C57" s="189" t="s">
        <v>200</v>
      </c>
      <c r="D57" s="180" t="s">
        <v>141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179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201</v>
      </c>
      <c r="C58" s="189" t="s">
        <v>202</v>
      </c>
      <c r="D58" s="180" t="s">
        <v>203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179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204</v>
      </c>
      <c r="C59" s="189" t="s">
        <v>205</v>
      </c>
      <c r="D59" s="180" t="s">
        <v>141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179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206</v>
      </c>
      <c r="C60" s="189" t="s">
        <v>207</v>
      </c>
      <c r="D60" s="180" t="s">
        <v>152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179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208</v>
      </c>
      <c r="C61" s="189" t="s">
        <v>209</v>
      </c>
      <c r="D61" s="180" t="s">
        <v>152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179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210</v>
      </c>
      <c r="D62" s="174" t="s">
        <v>152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157</v>
      </c>
      <c r="T62" s="161" t="s">
        <v>164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211</v>
      </c>
      <c r="C63" s="190" t="s">
        <v>212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190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213</v>
      </c>
      <c r="C65" s="189" t="s">
        <v>214</v>
      </c>
      <c r="D65" s="180" t="s">
        <v>152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158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127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310</v>
      </c>
      <c r="D66" s="180" t="s">
        <v>161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157</v>
      </c>
      <c r="T66" s="161" t="s">
        <v>164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215</v>
      </c>
      <c r="C67" s="187" t="s">
        <v>216</v>
      </c>
      <c r="D67" s="174" t="s">
        <v>161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157</v>
      </c>
      <c r="T67" s="161" t="s">
        <v>164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217</v>
      </c>
      <c r="C68" s="190" t="s">
        <v>218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190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SUMIF(AG70:AG86,"&lt;&gt;NOR",G70:G86)</f>
        <v>0</v>
      </c>
      <c r="H69" s="165"/>
      <c r="I69" s="165">
        <f>SUM(I70:I86)</f>
        <v>0</v>
      </c>
      <c r="J69" s="165"/>
      <c r="K69" s="165">
        <f>SUM(K70:K86)</f>
        <v>0</v>
      </c>
      <c r="L69" s="165"/>
      <c r="M69" s="165">
        <f>SUM(M70:M86)</f>
        <v>0</v>
      </c>
      <c r="N69" s="165"/>
      <c r="O69" s="165">
        <f>SUM(O70:O86)</f>
        <v>0</v>
      </c>
      <c r="P69" s="165"/>
      <c r="Q69" s="165">
        <f>SUM(Q70:Q86)</f>
        <v>0</v>
      </c>
      <c r="R69" s="165"/>
      <c r="S69" s="165"/>
      <c r="T69" s="165"/>
      <c r="U69" s="165"/>
      <c r="V69" s="165">
        <f>SUM(V70:V86)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219</v>
      </c>
      <c r="C70" s="189" t="s">
        <v>220</v>
      </c>
      <c r="D70" s="180" t="s">
        <v>221</v>
      </c>
      <c r="E70" s="181">
        <v>1</v>
      </c>
      <c r="F70" s="182"/>
      <c r="G70" s="183">
        <f t="shared" ref="G70:G86" si="14">ROUND(E70*F70,2)</f>
        <v>0</v>
      </c>
      <c r="H70" s="162"/>
      <c r="I70" s="161">
        <f t="shared" ref="I70:I86" si="15">ROUND(E70*H70,2)</f>
        <v>0</v>
      </c>
      <c r="J70" s="162"/>
      <c r="K70" s="161">
        <f t="shared" ref="K70:K86" si="16">ROUND(E70*J70,2)</f>
        <v>0</v>
      </c>
      <c r="L70" s="161">
        <v>15</v>
      </c>
      <c r="M70" s="161">
        <f t="shared" ref="M70:M86" si="17">G70*(1+L70/100)</f>
        <v>0</v>
      </c>
      <c r="N70" s="161">
        <v>1.41E-3</v>
      </c>
      <c r="O70" s="161">
        <f t="shared" ref="O70:O86" si="18">ROUND(E70*N70,2)</f>
        <v>0</v>
      </c>
      <c r="P70" s="161">
        <v>0</v>
      </c>
      <c r="Q70" s="161">
        <f t="shared" ref="Q70:Q86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6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222</v>
      </c>
      <c r="C71" s="189" t="s">
        <v>223</v>
      </c>
      <c r="D71" s="180" t="s">
        <v>221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224</v>
      </c>
      <c r="C72" s="189" t="s">
        <v>225</v>
      </c>
      <c r="D72" s="180" t="s">
        <v>221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226</v>
      </c>
      <c r="C73" s="189" t="s">
        <v>227</v>
      </c>
      <c r="D73" s="180" t="s">
        <v>221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179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228</v>
      </c>
      <c r="C74" s="189" t="s">
        <v>229</v>
      </c>
      <c r="D74" s="180" t="s">
        <v>141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230</v>
      </c>
      <c r="C75" s="189" t="s">
        <v>231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179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232</v>
      </c>
      <c r="C76" s="189" t="s">
        <v>233</v>
      </c>
      <c r="D76" s="180" t="s">
        <v>141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179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234</v>
      </c>
      <c r="C77" s="189" t="s">
        <v>235</v>
      </c>
      <c r="D77" s="180" t="s">
        <v>141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179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236</v>
      </c>
      <c r="C78" s="189" t="s">
        <v>296</v>
      </c>
      <c r="D78" s="180" t="s">
        <v>161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157</v>
      </c>
      <c r="T78" s="161" t="s">
        <v>164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237</v>
      </c>
      <c r="C79" s="189" t="s">
        <v>297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157</v>
      </c>
      <c r="T79" s="161" t="s">
        <v>158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238</v>
      </c>
      <c r="C80" s="189" t="s">
        <v>298</v>
      </c>
      <c r="D80" s="180" t="s">
        <v>141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157</v>
      </c>
      <c r="T80" s="161" t="s">
        <v>164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239</v>
      </c>
      <c r="C81" s="189" t="s">
        <v>240</v>
      </c>
      <c r="D81" s="180" t="s">
        <v>141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157</v>
      </c>
      <c r="T81" s="161" t="s">
        <v>164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241</v>
      </c>
      <c r="C82" s="189" t="s">
        <v>305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157</v>
      </c>
      <c r="T82" s="161" t="s">
        <v>158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238</v>
      </c>
      <c r="C83" s="189" t="s">
        <v>242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157</v>
      </c>
      <c r="T83" s="161" t="s">
        <v>158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238</v>
      </c>
      <c r="C84" s="189" t="s">
        <v>299</v>
      </c>
      <c r="D84" s="180" t="s">
        <v>141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157</v>
      </c>
      <c r="T84" s="161" t="s">
        <v>158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243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238</v>
      </c>
      <c r="C85" s="187" t="s">
        <v>304</v>
      </c>
      <c r="D85" s="174" t="s">
        <v>141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157</v>
      </c>
      <c r="T85" s="161" t="s">
        <v>158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244</v>
      </c>
      <c r="C86" s="190" t="s">
        <v>245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190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79</v>
      </c>
      <c r="C87" s="186" t="s">
        <v>80</v>
      </c>
      <c r="D87" s="168"/>
      <c r="E87" s="169"/>
      <c r="F87" s="170"/>
      <c r="G87" s="171">
        <f>SUMIF(AG88:AG95,"&lt;&gt;NOR",G88:G95)</f>
        <v>0</v>
      </c>
      <c r="H87" s="165"/>
      <c r="I87" s="165">
        <f>SUM(I88:I95)</f>
        <v>0</v>
      </c>
      <c r="J87" s="165"/>
      <c r="K87" s="165">
        <f>SUM(K88:K95)</f>
        <v>0</v>
      </c>
      <c r="L87" s="165"/>
      <c r="M87" s="165">
        <f>SUM(M88:M95)</f>
        <v>0</v>
      </c>
      <c r="N87" s="165"/>
      <c r="O87" s="165">
        <f>SUM(O88:O95)</f>
        <v>0.02</v>
      </c>
      <c r="P87" s="165"/>
      <c r="Q87" s="165">
        <f>SUM(Q88:Q95)</f>
        <v>0</v>
      </c>
      <c r="R87" s="165"/>
      <c r="S87" s="165"/>
      <c r="T87" s="165"/>
      <c r="U87" s="165"/>
      <c r="V87" s="165">
        <f>SUM(V88:V95)</f>
        <v>3.7800000000000002</v>
      </c>
      <c r="W87" s="165"/>
      <c r="AG87" t="s">
        <v>117</v>
      </c>
    </row>
    <row r="88" spans="1:60" outlineLevel="1" x14ac:dyDescent="0.2">
      <c r="A88" s="172">
        <v>59</v>
      </c>
      <c r="B88" s="173" t="s">
        <v>247</v>
      </c>
      <c r="C88" s="187" t="s">
        <v>248</v>
      </c>
      <c r="D88" s="174" t="s">
        <v>119</v>
      </c>
      <c r="E88" s="175">
        <v>3.1960000000000002</v>
      </c>
      <c r="F88" s="176"/>
      <c r="G88" s="177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120</v>
      </c>
      <c r="T88" s="161" t="s">
        <v>120</v>
      </c>
      <c r="U88" s="161">
        <v>0.33100000000000002</v>
      </c>
      <c r="V88" s="161">
        <f>ROUND(E88*U88,2)</f>
        <v>1.06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179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88" t="s">
        <v>249</v>
      </c>
      <c r="D89" s="163"/>
      <c r="E89" s="164">
        <v>3.1960000000000002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123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8">
        <v>60</v>
      </c>
      <c r="B90" s="179" t="s">
        <v>250</v>
      </c>
      <c r="C90" s="189" t="s">
        <v>251</v>
      </c>
      <c r="D90" s="180" t="s">
        <v>119</v>
      </c>
      <c r="E90" s="181">
        <v>3.1960000000000002</v>
      </c>
      <c r="F90" s="182"/>
      <c r="G90" s="183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2.5000000000000001E-3</v>
      </c>
      <c r="O90" s="161">
        <f>ROUND(E90*N90,2)</f>
        <v>0.01</v>
      </c>
      <c r="P90" s="161">
        <v>0</v>
      </c>
      <c r="Q90" s="161">
        <f>ROUND(E90*P90,2)</f>
        <v>0</v>
      </c>
      <c r="R90" s="161"/>
      <c r="S90" s="161" t="s">
        <v>252</v>
      </c>
      <c r="T90" s="161" t="s">
        <v>252</v>
      </c>
      <c r="U90" s="161">
        <v>0.85</v>
      </c>
      <c r="V90" s="161">
        <f>ROUND(E90*U90,2)</f>
        <v>2.72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2">
        <v>61</v>
      </c>
      <c r="B91" s="173" t="s">
        <v>253</v>
      </c>
      <c r="C91" s="187" t="s">
        <v>300</v>
      </c>
      <c r="D91" s="174" t="s">
        <v>119</v>
      </c>
      <c r="E91" s="175">
        <v>3.1960000000000002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4.0000000000000002E-4</v>
      </c>
      <c r="O91" s="161">
        <f>ROUND(E91*N91,2)</f>
        <v>0</v>
      </c>
      <c r="P91" s="161">
        <v>0</v>
      </c>
      <c r="Q91" s="161">
        <f>ROUND(E91*P91,2)</f>
        <v>0</v>
      </c>
      <c r="R91" s="161"/>
      <c r="S91" s="161" t="s">
        <v>120</v>
      </c>
      <c r="T91" s="161" t="s">
        <v>120</v>
      </c>
      <c r="U91" s="161">
        <v>0</v>
      </c>
      <c r="V91" s="161">
        <f>ROUND(E91*U91,2)</f>
        <v>0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179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249</v>
      </c>
      <c r="D92" s="163"/>
      <c r="E92" s="164">
        <v>3.1960000000000002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123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72">
        <v>62</v>
      </c>
      <c r="B93" s="173" t="s">
        <v>254</v>
      </c>
      <c r="C93" s="187" t="s">
        <v>301</v>
      </c>
      <c r="D93" s="174" t="s">
        <v>119</v>
      </c>
      <c r="E93" s="175">
        <v>3.5156000000000001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1.5399999999999999E-3</v>
      </c>
      <c r="O93" s="161">
        <f>ROUND(E93*N93,2)</f>
        <v>0.01</v>
      </c>
      <c r="P93" s="161">
        <v>0</v>
      </c>
      <c r="Q93" s="161">
        <f>ROUND(E93*P93,2)</f>
        <v>0</v>
      </c>
      <c r="R93" s="161"/>
      <c r="S93" s="161" t="s">
        <v>157</v>
      </c>
      <c r="T93" s="161" t="s">
        <v>164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121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255</v>
      </c>
      <c r="D94" s="163"/>
      <c r="E94" s="164">
        <v>3.5156000000000001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>
        <v>63</v>
      </c>
      <c r="B95" s="159" t="s">
        <v>256</v>
      </c>
      <c r="C95" s="190" t="s">
        <v>257</v>
      </c>
      <c r="D95" s="160" t="s">
        <v>0</v>
      </c>
      <c r="E95" s="184"/>
      <c r="F95" s="162"/>
      <c r="G95" s="161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0</v>
      </c>
      <c r="O95" s="161">
        <f>ROUND(E95*N95,2)</f>
        <v>0</v>
      </c>
      <c r="P95" s="161">
        <v>0</v>
      </c>
      <c r="Q95" s="161">
        <f>ROUND(E95*P95,2)</f>
        <v>0</v>
      </c>
      <c r="R95" s="161"/>
      <c r="S95" s="161" t="s">
        <v>120</v>
      </c>
      <c r="T95" s="161" t="s">
        <v>120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190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66" t="s">
        <v>116</v>
      </c>
      <c r="B96" s="167" t="s">
        <v>81</v>
      </c>
      <c r="C96" s="186" t="s">
        <v>82</v>
      </c>
      <c r="D96" s="168"/>
      <c r="E96" s="169"/>
      <c r="F96" s="170"/>
      <c r="G96" s="171">
        <f>SUMIF(AG97:AG104,"&lt;&gt;NOR",G97:G104)</f>
        <v>0</v>
      </c>
      <c r="H96" s="165"/>
      <c r="I96" s="165">
        <f>SUM(I97:I104)</f>
        <v>0</v>
      </c>
      <c r="J96" s="165"/>
      <c r="K96" s="165">
        <f>SUM(K97:K104)</f>
        <v>0</v>
      </c>
      <c r="L96" s="165"/>
      <c r="M96" s="165">
        <f>SUM(M97:M104)</f>
        <v>0</v>
      </c>
      <c r="N96" s="165"/>
      <c r="O96" s="165">
        <f>SUM(O97:O104)</f>
        <v>1.8800000000000001</v>
      </c>
      <c r="P96" s="165"/>
      <c r="Q96" s="165">
        <f>SUM(Q97:Q104)</f>
        <v>0</v>
      </c>
      <c r="R96" s="165"/>
      <c r="S96" s="165"/>
      <c r="T96" s="165"/>
      <c r="U96" s="165"/>
      <c r="V96" s="165">
        <f>SUM(V97:V104)</f>
        <v>39.54</v>
      </c>
      <c r="W96" s="165"/>
      <c r="AG96" t="s">
        <v>117</v>
      </c>
    </row>
    <row r="97" spans="1:60" ht="22.5" outlineLevel="1" x14ac:dyDescent="0.2">
      <c r="A97" s="172">
        <v>64</v>
      </c>
      <c r="B97" s="173" t="s">
        <v>258</v>
      </c>
      <c r="C97" s="187" t="s">
        <v>302</v>
      </c>
      <c r="D97" s="174" t="s">
        <v>119</v>
      </c>
      <c r="E97" s="175">
        <v>28</v>
      </c>
      <c r="F97" s="176"/>
      <c r="G97" s="177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2.9999999999999997E-4</v>
      </c>
      <c r="O97" s="161">
        <f>ROUND(E97*N97,2)</f>
        <v>0.01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179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/>
      <c r="B98" s="159"/>
      <c r="C98" s="188" t="s">
        <v>306</v>
      </c>
      <c r="D98" s="163"/>
      <c r="E98" s="164">
        <v>28</v>
      </c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123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72">
        <v>65</v>
      </c>
      <c r="B99" s="173" t="s">
        <v>259</v>
      </c>
      <c r="C99" s="187" t="s">
        <v>308</v>
      </c>
      <c r="D99" s="174" t="s">
        <v>119</v>
      </c>
      <c r="E99" s="175">
        <v>28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5.5800000000000002E-2</v>
      </c>
      <c r="O99" s="161">
        <f>ROUND(E99*N99,2)</f>
        <v>1.56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1.3480000000000001</v>
      </c>
      <c r="V99" s="161">
        <f>ROUND(E99*U99,2)</f>
        <v>37.74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306</v>
      </c>
      <c r="D100" s="163"/>
      <c r="E100" s="164">
        <v>28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ht="22.5" outlineLevel="1" x14ac:dyDescent="0.2">
      <c r="A101" s="178">
        <v>66</v>
      </c>
      <c r="B101" s="179" t="s">
        <v>260</v>
      </c>
      <c r="C101" s="189" t="s">
        <v>261</v>
      </c>
      <c r="D101" s="180" t="s">
        <v>152</v>
      </c>
      <c r="E101" s="181">
        <v>15</v>
      </c>
      <c r="F101" s="182"/>
      <c r="G101" s="183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0</v>
      </c>
      <c r="O101" s="161">
        <f>ROUND(E101*N101,2)</f>
        <v>0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0.12</v>
      </c>
      <c r="V101" s="161">
        <f>ROUND(E101*U101,2)</f>
        <v>1.8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2">
        <v>67</v>
      </c>
      <c r="B102" s="173" t="s">
        <v>262</v>
      </c>
      <c r="C102" s="187" t="s">
        <v>309</v>
      </c>
      <c r="D102" s="174" t="s">
        <v>119</v>
      </c>
      <c r="E102" s="175">
        <v>30.8</v>
      </c>
      <c r="F102" s="176"/>
      <c r="G102" s="177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0.01</v>
      </c>
      <c r="O102" s="161">
        <f>ROUND(E102*N102,2)</f>
        <v>0.31</v>
      </c>
      <c r="P102" s="161">
        <v>0</v>
      </c>
      <c r="Q102" s="161">
        <f>ROUND(E102*P102,2)</f>
        <v>0</v>
      </c>
      <c r="R102" s="161" t="s">
        <v>263</v>
      </c>
      <c r="S102" s="161" t="s">
        <v>120</v>
      </c>
      <c r="T102" s="161" t="s">
        <v>158</v>
      </c>
      <c r="U102" s="161">
        <v>0</v>
      </c>
      <c r="V102" s="161">
        <f>ROUND(E102*U102,2)</f>
        <v>0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246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307</v>
      </c>
      <c r="D103" s="163"/>
      <c r="E103" s="164">
        <v>30.8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123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>
        <v>68</v>
      </c>
      <c r="B104" s="159" t="s">
        <v>264</v>
      </c>
      <c r="C104" s="190" t="s">
        <v>265</v>
      </c>
      <c r="D104" s="160" t="s">
        <v>0</v>
      </c>
      <c r="E104" s="184"/>
      <c r="F104" s="162"/>
      <c r="G104" s="161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/>
      <c r="S104" s="161" t="s">
        <v>120</v>
      </c>
      <c r="T104" s="161" t="s">
        <v>120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190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x14ac:dyDescent="0.2">
      <c r="A105" s="166" t="s">
        <v>116</v>
      </c>
      <c r="B105" s="167" t="s">
        <v>83</v>
      </c>
      <c r="C105" s="186" t="s">
        <v>84</v>
      </c>
      <c r="D105" s="168"/>
      <c r="E105" s="169"/>
      <c r="F105" s="170"/>
      <c r="G105" s="171">
        <f>SUMIF(AG106:AG108,"&lt;&gt;NOR",G106:G108)</f>
        <v>0</v>
      </c>
      <c r="H105" s="165"/>
      <c r="I105" s="165">
        <f>SUM(I106:I108)</f>
        <v>0</v>
      </c>
      <c r="J105" s="165"/>
      <c r="K105" s="165">
        <f>SUM(K106:K108)</f>
        <v>0</v>
      </c>
      <c r="L105" s="165"/>
      <c r="M105" s="165">
        <f>SUM(M106:M108)</f>
        <v>0</v>
      </c>
      <c r="N105" s="165"/>
      <c r="O105" s="165">
        <f>SUM(O106:O108)</f>
        <v>0</v>
      </c>
      <c r="P105" s="165"/>
      <c r="Q105" s="165">
        <f>SUM(Q106:Q108)</f>
        <v>0</v>
      </c>
      <c r="R105" s="165"/>
      <c r="S105" s="165"/>
      <c r="T105" s="165"/>
      <c r="U105" s="165"/>
      <c r="V105" s="165">
        <f>SUM(V106:V108)</f>
        <v>0.51</v>
      </c>
      <c r="W105" s="165"/>
      <c r="AG105" t="s">
        <v>117</v>
      </c>
    </row>
    <row r="106" spans="1:60" outlineLevel="1" x14ac:dyDescent="0.2">
      <c r="A106" s="172">
        <v>69</v>
      </c>
      <c r="B106" s="173" t="s">
        <v>266</v>
      </c>
      <c r="C106" s="187" t="s">
        <v>267</v>
      </c>
      <c r="D106" s="174" t="s">
        <v>119</v>
      </c>
      <c r="E106" s="175">
        <v>3</v>
      </c>
      <c r="F106" s="176"/>
      <c r="G106" s="177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7.6999999999999996E-4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9.7439999999999999E-2</v>
      </c>
      <c r="V106" s="161">
        <f>ROUND(E106*U106,2)</f>
        <v>0.28999999999999998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179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88"/>
      <c r="D107" s="163"/>
      <c r="E107" s="164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123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8">
        <v>70</v>
      </c>
      <c r="B108" s="179" t="s">
        <v>268</v>
      </c>
      <c r="C108" s="189" t="s">
        <v>303</v>
      </c>
      <c r="D108" s="180" t="s">
        <v>119</v>
      </c>
      <c r="E108" s="181">
        <v>3</v>
      </c>
      <c r="F108" s="182"/>
      <c r="G108" s="183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4.6000000000000001E-4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7.3099999999999998E-2</v>
      </c>
      <c r="V108" s="161">
        <f>ROUND(E108*U108,2)</f>
        <v>0.22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179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x14ac:dyDescent="0.2">
      <c r="A109" s="166" t="s">
        <v>116</v>
      </c>
      <c r="B109" s="167" t="s">
        <v>85</v>
      </c>
      <c r="C109" s="186" t="s">
        <v>86</v>
      </c>
      <c r="D109" s="168"/>
      <c r="E109" s="169"/>
      <c r="F109" s="170"/>
      <c r="G109" s="171">
        <f>SUMIF(AG110:AG110,"&lt;&gt;NOR",G110:G110)</f>
        <v>0</v>
      </c>
      <c r="H109" s="165"/>
      <c r="I109" s="165">
        <f>SUM(I110:I110)</f>
        <v>0</v>
      </c>
      <c r="J109" s="165"/>
      <c r="K109" s="165">
        <f>SUM(K110:K110)</f>
        <v>0</v>
      </c>
      <c r="L109" s="165"/>
      <c r="M109" s="165">
        <f>SUM(M110:M110)</f>
        <v>0</v>
      </c>
      <c r="N109" s="165"/>
      <c r="O109" s="165">
        <f>SUM(O110:O110)</f>
        <v>0</v>
      </c>
      <c r="P109" s="165"/>
      <c r="Q109" s="165">
        <f>SUM(Q110:Q110)</f>
        <v>0</v>
      </c>
      <c r="R109" s="165"/>
      <c r="S109" s="165"/>
      <c r="T109" s="165"/>
      <c r="U109" s="165"/>
      <c r="V109" s="165">
        <f>SUM(V110:V110)</f>
        <v>0</v>
      </c>
      <c r="W109" s="165"/>
      <c r="AG109" t="s">
        <v>117</v>
      </c>
    </row>
    <row r="110" spans="1:60" outlineLevel="1" x14ac:dyDescent="0.2">
      <c r="A110" s="178">
        <v>71</v>
      </c>
      <c r="B110" s="179" t="s">
        <v>269</v>
      </c>
      <c r="C110" s="189" t="s">
        <v>270</v>
      </c>
      <c r="D110" s="180" t="s">
        <v>161</v>
      </c>
      <c r="E110" s="181">
        <v>1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0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157</v>
      </c>
      <c r="T110" s="161" t="s">
        <v>158</v>
      </c>
      <c r="U110" s="161">
        <v>0</v>
      </c>
      <c r="V110" s="161">
        <f>ROUND(E110*U110,2)</f>
        <v>0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121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87</v>
      </c>
      <c r="C111" s="186" t="s">
        <v>88</v>
      </c>
      <c r="D111" s="168"/>
      <c r="E111" s="169"/>
      <c r="F111" s="170"/>
      <c r="G111" s="171">
        <f>SUMIF(AG112:AG117,"&lt;&gt;NOR",G112:G117)</f>
        <v>0</v>
      </c>
      <c r="H111" s="165"/>
      <c r="I111" s="165">
        <f>SUM(I112:I117)</f>
        <v>0</v>
      </c>
      <c r="J111" s="165"/>
      <c r="K111" s="165">
        <f>SUM(K112:K117)</f>
        <v>0</v>
      </c>
      <c r="L111" s="165"/>
      <c r="M111" s="165">
        <f>SUM(M112:M117)</f>
        <v>0</v>
      </c>
      <c r="N111" s="165"/>
      <c r="O111" s="165">
        <f>SUM(O112:O117)</f>
        <v>0</v>
      </c>
      <c r="P111" s="165"/>
      <c r="Q111" s="165">
        <f>SUM(Q112:Q117)</f>
        <v>0</v>
      </c>
      <c r="R111" s="165"/>
      <c r="S111" s="165"/>
      <c r="T111" s="165"/>
      <c r="U111" s="165"/>
      <c r="V111" s="165">
        <f>SUM(V112:V117)</f>
        <v>7.68</v>
      </c>
      <c r="W111" s="165"/>
      <c r="AG111" t="s">
        <v>117</v>
      </c>
    </row>
    <row r="112" spans="1:60" outlineLevel="1" x14ac:dyDescent="0.2">
      <c r="A112" s="178">
        <v>72</v>
      </c>
      <c r="B112" s="179" t="s">
        <v>271</v>
      </c>
      <c r="C112" s="189" t="s">
        <v>272</v>
      </c>
      <c r="D112" s="180" t="s">
        <v>170</v>
      </c>
      <c r="E112" s="181">
        <v>1.774</v>
      </c>
      <c r="F112" s="182"/>
      <c r="G112" s="183">
        <f t="shared" ref="G112:G117" si="21">ROUND(E112*F112,2)</f>
        <v>0</v>
      </c>
      <c r="H112" s="162"/>
      <c r="I112" s="161">
        <f t="shared" ref="I112:I117" si="22">ROUND(E112*H112,2)</f>
        <v>0</v>
      </c>
      <c r="J112" s="162"/>
      <c r="K112" s="161">
        <f t="shared" ref="K112:K117" si="23">ROUND(E112*J112,2)</f>
        <v>0</v>
      </c>
      <c r="L112" s="161">
        <v>15</v>
      </c>
      <c r="M112" s="161">
        <f t="shared" ref="M112:M117" si="24">G112*(1+L112/100)</f>
        <v>0</v>
      </c>
      <c r="N112" s="161">
        <v>0</v>
      </c>
      <c r="O112" s="161">
        <f t="shared" ref="O112:O117" si="25">ROUND(E112*N112,2)</f>
        <v>0</v>
      </c>
      <c r="P112" s="161">
        <v>0</v>
      </c>
      <c r="Q112" s="161">
        <f t="shared" ref="Q112:Q117" si="26">ROUND(E112*P112,2)</f>
        <v>0</v>
      </c>
      <c r="R112" s="161"/>
      <c r="S112" s="161" t="s">
        <v>120</v>
      </c>
      <c r="T112" s="161" t="s">
        <v>120</v>
      </c>
      <c r="U112" s="161">
        <v>0.93300000000000005</v>
      </c>
      <c r="V112" s="161">
        <f t="shared" ref="V112:V117" si="27">ROUND(E112*U112,2)</f>
        <v>1.66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273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8">
        <v>73</v>
      </c>
      <c r="B113" s="179" t="s">
        <v>274</v>
      </c>
      <c r="C113" s="189" t="s">
        <v>275</v>
      </c>
      <c r="D113" s="180" t="s">
        <v>170</v>
      </c>
      <c r="E113" s="181">
        <v>5.3220000000000001</v>
      </c>
      <c r="F113" s="182"/>
      <c r="G113" s="183">
        <f t="shared" si="21"/>
        <v>0</v>
      </c>
      <c r="H113" s="162"/>
      <c r="I113" s="161">
        <f t="shared" si="22"/>
        <v>0</v>
      </c>
      <c r="J113" s="162"/>
      <c r="K113" s="161">
        <f t="shared" si="23"/>
        <v>0</v>
      </c>
      <c r="L113" s="161">
        <v>15</v>
      </c>
      <c r="M113" s="161">
        <f t="shared" si="24"/>
        <v>0</v>
      </c>
      <c r="N113" s="161">
        <v>0</v>
      </c>
      <c r="O113" s="161">
        <f t="shared" si="25"/>
        <v>0</v>
      </c>
      <c r="P113" s="161">
        <v>0</v>
      </c>
      <c r="Q113" s="161">
        <f t="shared" si="26"/>
        <v>0</v>
      </c>
      <c r="R113" s="161"/>
      <c r="S113" s="161" t="s">
        <v>120</v>
      </c>
      <c r="T113" s="161" t="s">
        <v>120</v>
      </c>
      <c r="U113" s="161">
        <v>0.65300000000000002</v>
      </c>
      <c r="V113" s="161">
        <f t="shared" si="27"/>
        <v>3.48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273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74</v>
      </c>
      <c r="B114" s="179" t="s">
        <v>276</v>
      </c>
      <c r="C114" s="189" t="s">
        <v>277</v>
      </c>
      <c r="D114" s="180" t="s">
        <v>170</v>
      </c>
      <c r="E114" s="181">
        <v>1.774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120</v>
      </c>
      <c r="T114" s="161" t="s">
        <v>120</v>
      </c>
      <c r="U114" s="161">
        <v>0.49</v>
      </c>
      <c r="V114" s="161">
        <f t="shared" si="27"/>
        <v>0.87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273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75</v>
      </c>
      <c r="B115" s="179" t="s">
        <v>278</v>
      </c>
      <c r="C115" s="189" t="s">
        <v>279</v>
      </c>
      <c r="D115" s="180" t="s">
        <v>170</v>
      </c>
      <c r="E115" s="181">
        <v>15.965999999999999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</v>
      </c>
      <c r="V115" s="161">
        <f t="shared" si="27"/>
        <v>0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273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76</v>
      </c>
      <c r="B116" s="179" t="s">
        <v>280</v>
      </c>
      <c r="C116" s="189" t="s">
        <v>281</v>
      </c>
      <c r="D116" s="180" t="s">
        <v>170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0.94199999999999995</v>
      </c>
      <c r="V116" s="161">
        <f t="shared" si="27"/>
        <v>1.67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77</v>
      </c>
      <c r="B117" s="179" t="s">
        <v>282</v>
      </c>
      <c r="C117" s="189" t="s">
        <v>283</v>
      </c>
      <c r="D117" s="180" t="s">
        <v>170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273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x14ac:dyDescent="0.2">
      <c r="A118" s="166" t="s">
        <v>116</v>
      </c>
      <c r="B118" s="167" t="s">
        <v>90</v>
      </c>
      <c r="C118" s="186" t="s">
        <v>29</v>
      </c>
      <c r="D118" s="168"/>
      <c r="E118" s="169"/>
      <c r="F118" s="170"/>
      <c r="G118" s="171">
        <f>SUMIF(AG119:AG121,"&lt;&gt;NOR",G119:G121)</f>
        <v>0</v>
      </c>
      <c r="H118" s="165"/>
      <c r="I118" s="165">
        <f>SUM(I119:I121)</f>
        <v>0</v>
      </c>
      <c r="J118" s="165"/>
      <c r="K118" s="165">
        <f>SUM(K119:K121)</f>
        <v>0</v>
      </c>
      <c r="L118" s="165"/>
      <c r="M118" s="165">
        <f>SUM(M119:M121)</f>
        <v>0</v>
      </c>
      <c r="N118" s="165"/>
      <c r="O118" s="165">
        <f>SUM(O119:O121)</f>
        <v>0</v>
      </c>
      <c r="P118" s="165"/>
      <c r="Q118" s="165">
        <f>SUM(Q119:Q121)</f>
        <v>0</v>
      </c>
      <c r="R118" s="165"/>
      <c r="S118" s="165"/>
      <c r="T118" s="165"/>
      <c r="U118" s="165"/>
      <c r="V118" s="165">
        <f>SUM(V119:V121)</f>
        <v>0</v>
      </c>
      <c r="W118" s="165"/>
      <c r="AG118" t="s">
        <v>117</v>
      </c>
    </row>
    <row r="119" spans="1:60" outlineLevel="1" x14ac:dyDescent="0.2">
      <c r="A119" s="178">
        <v>78</v>
      </c>
      <c r="B119" s="179" t="s">
        <v>284</v>
      </c>
      <c r="C119" s="189" t="s">
        <v>285</v>
      </c>
      <c r="D119" s="180" t="s">
        <v>286</v>
      </c>
      <c r="E119" s="181">
        <v>1</v>
      </c>
      <c r="F119" s="182"/>
      <c r="G119" s="183">
        <f>ROUND(E119*F119,2)</f>
        <v>0</v>
      </c>
      <c r="H119" s="162"/>
      <c r="I119" s="161">
        <f>ROUND(E119*H119,2)</f>
        <v>0</v>
      </c>
      <c r="J119" s="162"/>
      <c r="K119" s="161">
        <f>ROUND(E119*J119,2)</f>
        <v>0</v>
      </c>
      <c r="L119" s="161">
        <v>15</v>
      </c>
      <c r="M119" s="161">
        <f>G119*(1+L119/100)</f>
        <v>0</v>
      </c>
      <c r="N119" s="161">
        <v>0</v>
      </c>
      <c r="O119" s="161">
        <f>ROUND(E119*N119,2)</f>
        <v>0</v>
      </c>
      <c r="P119" s="161">
        <v>0</v>
      </c>
      <c r="Q119" s="161">
        <f>ROUND(E119*P119,2)</f>
        <v>0</v>
      </c>
      <c r="R119" s="161"/>
      <c r="S119" s="161" t="s">
        <v>120</v>
      </c>
      <c r="T119" s="161" t="s">
        <v>158</v>
      </c>
      <c r="U119" s="161">
        <v>0</v>
      </c>
      <c r="V119" s="161">
        <f>ROUND(E119*U119,2)</f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287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8">
        <v>79</v>
      </c>
      <c r="B120" s="179" t="s">
        <v>288</v>
      </c>
      <c r="C120" s="189" t="s">
        <v>289</v>
      </c>
      <c r="D120" s="180" t="s">
        <v>286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157</v>
      </c>
      <c r="T120" s="161" t="s">
        <v>158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287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2">
        <v>80</v>
      </c>
      <c r="B121" s="173" t="s">
        <v>290</v>
      </c>
      <c r="C121" s="187" t="s">
        <v>291</v>
      </c>
      <c r="D121" s="174" t="s">
        <v>286</v>
      </c>
      <c r="E121" s="175">
        <v>1</v>
      </c>
      <c r="F121" s="176"/>
      <c r="G121" s="177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157</v>
      </c>
      <c r="T121" s="161" t="s">
        <v>158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x14ac:dyDescent="0.2">
      <c r="A122" s="5"/>
      <c r="B122" s="6"/>
      <c r="C122" s="191"/>
      <c r="D122" s="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AE122">
        <v>15</v>
      </c>
      <c r="AF122">
        <v>21</v>
      </c>
    </row>
    <row r="123" spans="1:60" x14ac:dyDescent="0.2">
      <c r="A123" s="154"/>
      <c r="B123" s="155" t="s">
        <v>31</v>
      </c>
      <c r="C123" s="192"/>
      <c r="D123" s="156"/>
      <c r="E123" s="157"/>
      <c r="F123" s="157"/>
      <c r="G123" s="185" t="e">
        <f>G8+G22+G25+G27+G39+G41+G45+G52+G64+G69+#REF!+G87+G96+G105+G109+G111+G118</f>
        <v>#REF!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f>SUMIF(L7:L121,AE122,G7:G121)</f>
        <v>0</v>
      </c>
      <c r="AF123">
        <f>SUMIF(L7:L121,AF122,G7:G121)</f>
        <v>0</v>
      </c>
      <c r="AG123" t="s">
        <v>292</v>
      </c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261" t="s">
        <v>293</v>
      </c>
      <c r="B126" s="261"/>
      <c r="C126" s="2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42"/>
      <c r="B127" s="243"/>
      <c r="C127" s="244"/>
      <c r="D127" s="243"/>
      <c r="E127" s="243"/>
      <c r="F127" s="243"/>
      <c r="G127" s="24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AG127" t="s">
        <v>294</v>
      </c>
    </row>
    <row r="128" spans="1:60" x14ac:dyDescent="0.2">
      <c r="A128" s="246"/>
      <c r="B128" s="247"/>
      <c r="C128" s="248"/>
      <c r="D128" s="247"/>
      <c r="E128" s="247"/>
      <c r="F128" s="247"/>
      <c r="G128" s="249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6"/>
      <c r="B129" s="247"/>
      <c r="C129" s="248"/>
      <c r="D129" s="247"/>
      <c r="E129" s="247"/>
      <c r="F129" s="247"/>
      <c r="G129" s="249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0"/>
      <c r="B131" s="251"/>
      <c r="C131" s="252"/>
      <c r="D131" s="251"/>
      <c r="E131" s="251"/>
      <c r="F131" s="251"/>
      <c r="G131" s="253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5"/>
      <c r="B132" s="6"/>
      <c r="C132" s="191"/>
      <c r="D132" s="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C133" s="193"/>
      <c r="D133" s="142"/>
      <c r="AG133" t="s">
        <v>295</v>
      </c>
    </row>
    <row r="134" spans="1:33" x14ac:dyDescent="0.2">
      <c r="D134" s="142"/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</sheetData>
  <mergeCells count="6">
    <mergeCell ref="A127:G131"/>
    <mergeCell ref="A1:G1"/>
    <mergeCell ref="C2:G2"/>
    <mergeCell ref="C3:G3"/>
    <mergeCell ref="C4:G4"/>
    <mergeCell ref="A126:C1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2021-03-03T14:34:22Z</cp:lastPrinted>
  <dcterms:created xsi:type="dcterms:W3CDTF">2009-04-08T07:15:50Z</dcterms:created>
  <dcterms:modified xsi:type="dcterms:W3CDTF">2021-06-23T14:48:02Z</dcterms:modified>
</cp:coreProperties>
</file>