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85.21_K1_OBHbyt_Čih\"/>
    </mc:Choice>
  </mc:AlternateContent>
  <bookViews>
    <workbookView xWindow="0" yWindow="0" windowWidth="28005" windowHeight="68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G87" i="12" s="1"/>
  <c r="I59" i="1" s="1"/>
  <c r="I88" i="12"/>
  <c r="I87" i="12" s="1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V111" i="12"/>
  <c r="G112" i="12"/>
  <c r="M112" i="12" s="1"/>
  <c r="M111" i="12" s="1"/>
  <c r="I112" i="12"/>
  <c r="I111" i="12" s="1"/>
  <c r="K112" i="12"/>
  <c r="K111" i="12" s="1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AF125" i="12"/>
  <c r="I20" i="1"/>
  <c r="K89" i="12" l="1"/>
  <c r="Q120" i="12"/>
  <c r="M25" i="12"/>
  <c r="M24" i="12" s="1"/>
  <c r="G44" i="12"/>
  <c r="I55" i="1" s="1"/>
  <c r="K98" i="12"/>
  <c r="K107" i="12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<sst xmlns="http://schemas.openxmlformats.org/spreadsheetml/2006/main" count="757" uniqueCount="322">
  <si>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</si>
  <si>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</si>
  <si>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</si>
  <si>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</si>
  <si>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</si>
  <si>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</si>
  <si>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</si>
  <si>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</si>
  <si>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</si>
  <si>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</si>
  <si>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</si>
  <si>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</si>
  <si>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</si>
  <si>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</si>
  <si>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</si>
  <si>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</si>
  <si>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</si>
  <si>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</si>
  <si>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</si>
  <si>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</si>
  <si>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</si>
  <si>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</si>
  <si>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</si>
  <si>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</si>
  <si>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</si>
  <si>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</si>
  <si>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</si>
  <si>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</si>
  <si>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</si>
  <si>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</si>
  <si>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</si>
  <si>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</si>
  <si>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</si>
  <si>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</si>
  <si>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</si>
  <si>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</si>
  <si>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</si>
  <si>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</si>
  <si>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</si>
  <si>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</si>
  <si>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</si>
  <si>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</si>
  <si>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</si>
  <si>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</si>
  <si>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</si>
  <si>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</si>
  <si>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</si>
  <si>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</si>
  <si>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</si>
  <si>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</si>
  <si>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</si>
  <si>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</si>
  <si>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</si>
  <si>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</si>
  <si>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</si>
  <si>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</si>
  <si>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</si>
  <si>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</si>
  <si>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</si>
  <si>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</si>
  <si>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</si>
  <si>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</si>
  <si>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</si>
  <si>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</si>
  <si>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</si>
  <si>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</si>
  <si>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</si>
  <si>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</si>
  <si>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</si>
  <si>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</si>
  <si>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</si>
  <si>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</si>
  <si>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</si>
  <si>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</si>
  <si>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</si>
  <si>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</si>
  <si>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</si>
  <si>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</si>
  <si>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</si>
  <si>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</si>
  <si>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</si>
  <si>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</si>
  <si>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</si>
  <si>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</si>
  <si>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</si>
  <si>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</si>
  <si>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</si>
  <si>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</si>
  <si>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</si>
  <si>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</si>
  <si>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</si>
  <si>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</si>
  <si>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</si>
  <si>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</si>
  <si>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</si>
  <si>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</si>
  <si>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</si>
  <si>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</si>
  <si>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</si>
  <si>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</si>
  <si>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</si>
  <si>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</si>
  <si>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</si>
  <si>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</si>
  <si>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</si>
  <si>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</si>
  <si>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</si>
  <si>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</si>
  <si>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</si>
  <si>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</si>
  <si>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</si>
  <si>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</si>
  <si>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</si>
  <si>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</si>
  <si>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</si>
  <si>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</si>
  <si>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</si>
  <si>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</si>
  <si>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</si>
  <si>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</si>
  <si>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</si>
  <si>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</si>
  <si>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</si>
  <si>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</si>
  <si>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</si>
  <si>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</si>
  <si>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</si>
  <si>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</si>
  <si>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</si>
  <si>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</si>
  <si>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</si>
  <si>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</si>
  <si>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</si>
  <si>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</si>
  <si>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</si>
  <si>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</si>
  <si>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</si>
  <si>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</si>
  <si>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</si>
  <si>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</si>
  <si>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</si>
  <si>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</si>
  <si>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</si>
  <si>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</si>
  <si>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</si>
  <si>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</si>
  <si>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</si>
  <si>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</si>
  <si>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</si>
  <si>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</si>
  <si>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</si>
  <si>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</si>
  <si>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</si>
  <si>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</si>
  <si>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</si>
  <si>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</si>
  <si>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</si>
  <si>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</si>
  <si>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</si>
  <si>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</si>
  <si>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</si>
  <si>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</si>
  <si>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</si>
  <si>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</si>
  <si>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</si>
  <si>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</si>
  <si>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</si>
  <si>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</si>
  <si>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</si>
  <si>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</si>
  <si>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</si>
  <si>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</si>
  <si>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</si>
  <si>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</si>
  <si>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</si>
  <si>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</si>
  <si>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</si>
  <si>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</si>
  <si>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</si>
  <si>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</si>
  <si>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</si>
  <si>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</si>
  <si>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</si>
  <si>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</si>
  <si>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</si>
  <si>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</si>
  <si>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</si>
  <si>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</si>
  <si>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</si>
  <si>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</si>
  <si>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</si>
  <si>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</si>
  <si>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</si>
  <si>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</si>
  <si>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</si>
  <si>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</si>
  <si>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</si>
  <si>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</si>
  <si>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</si>
  <si>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</si>
  <si>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</si>
  <si>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</si>
  <si>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</si>
  <si>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</si>
  <si>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</si>
  <si>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</si>
  <si>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</si>
  <si>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</si>
  <si>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</si>
  <si>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</si>
  <si>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</si>
  <si>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</si>
  <si>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</si>
  <si>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</si>
  <si>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</si>
  <si>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</si>
  <si>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</si>
  <si>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</si>
  <si>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</si>
  <si>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</si>
  <si>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</si>
  <si>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</si>
  <si>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</si>
  <si>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</si>
  <si>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</si>
  <si>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</si>
  <si>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</si>
  <si>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</si>
  <si>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</si>
  <si>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</si>
  <si>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</si>
  <si>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</si>
  <si>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</si>
  <si>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</si>
  <si>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</si>
  <si>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</si>
  <si>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</si>
  <si>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</si>
  <si>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</si>
  <si>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</si>
  <si>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</si>
  <si>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</si>
  <si>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</si>
  <si>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</si>
  <si>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</si>
  <si>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</si>
  <si>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</si>
  <si>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</si>
  <si>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</si>
  <si>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</si>
  <si>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</si>
  <si>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</si>
  <si>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</si>
  <si>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</si>
  <si>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</si>
  <si>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</si>
  <si>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</si>
  <si>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</si>
  <si>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</si>
  <si>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</si>
  <si>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</si>
  <si>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</si>
  <si>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</si>
  <si>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</si>
  <si>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</si>
  <si>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</si>
  <si>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</si>
  <si>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</si>
  <si>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</si>
  <si>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</si>
  <si>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</si>
  <si>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</si>
  <si>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</si>
  <si>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</si>
  <si>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</si>
  <si>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</si>
  <si>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</si>
  <si>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</si>
  <si>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</si>
  <si>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</si>
  <si>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</si>
  <si>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</si>
  <si>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</si>
  <si>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</si>
  <si>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</si>
  <si>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</si>
  <si>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</si>
  <si>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</si>
  <si>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</si>
  <si>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</si>
  <si>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</si>
  <si>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</si>
  <si>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</si>
  <si>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</si>
  <si>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</si>
  <si>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</si>
  <si>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</si>
  <si>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</si>
  <si>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</si>
  <si>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</si>
  <si>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</si>
  <si>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</si>
  <si>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</si>
  <si>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</si>
  <si>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</si>
  <si>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</si>
  <si>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</si>
  <si>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</si>
  <si>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</si>
  <si>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</si>
  <si>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</si>
  <si>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</si>
  <si>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</si>
  <si>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</si>
  <si>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</si>
  <si>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 xml:space="preserve">Rozpočet Volgogradská </t>
  </si>
  <si>
    <t>parozábrana</t>
  </si>
  <si>
    <t>D+M zárubní a dveří např.SAPELLI -folie nebo laminát CPL, odsouhlasí objednatel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</si>
  <si>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</si>
  <si>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</si>
  <si>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725pc03</t>
  </si>
  <si>
    <t>Dřez kuchyňský nerez s odkapávačem a otvorem pro dřezovou baterii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</si>
</sst>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theme="1"/>
      <name val="Arial CE"/>
      <charset val="238"/>
    </font>
    <font>
      <sz val="8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3"/>
      <c r="B2" s="80" t="s">
        <v>24</v>
      </c>
      <c r="C2" s="81"/>
      <c r="D2" s="82" t="s">
        <v>50</v>
      </c>
      <c r="E2" s="207" t="s">
        <v>51</v>
      </c>
      <c r="F2" s="208"/>
      <c r="G2" s="208"/>
      <c r="H2" s="208"/>
      <c r="I2" s="208"/>
      <c r="J2" s="20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0" t="s">
        <v>46</v>
      </c>
      <c r="F3" s="211"/>
      <c r="G3" s="211"/>
      <c r="H3" s="211"/>
      <c r="I3" s="211"/>
      <c r="J3" s="21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1" t="s">
        <v>314</v>
      </c>
      <c r="F4" s="222"/>
      <c r="G4" s="222"/>
      <c r="H4" s="222"/>
      <c r="I4" s="222"/>
      <c r="J4" s="223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4"/>
      <c r="E11" s="214"/>
      <c r="F11" s="214"/>
      <c r="G11" s="21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9"/>
      <c r="E12" s="219"/>
      <c r="F12" s="219"/>
      <c r="G12" s="219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0"/>
      <c r="E13" s="220"/>
      <c r="F13" s="220"/>
      <c r="G13" s="220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3"/>
      <c r="F15" s="213"/>
      <c r="G15" s="215"/>
      <c r="H15" s="215"/>
      <c r="I15" s="215" t="s">
        <v>31</v>
      </c>
      <c r="J15" s="21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4"/>
      <c r="F16" s="205"/>
      <c r="G16" s="204"/>
      <c r="H16" s="205"/>
      <c r="I16" s="204">
        <f>SUMIF(F49:F65,A16,I49:I65)+SUMIF(F49:F65,"PSU",I49:I65)</f>
        <v>0</v>
      </c>
      <c r="J16" s="206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4"/>
      <c r="F17" s="205"/>
      <c r="G17" s="204"/>
      <c r="H17" s="205"/>
      <c r="I17" s="204">
        <f>SUMIF(F49:F65,A17,I49:I65)</f>
        <v>0</v>
      </c>
      <c r="J17" s="206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4"/>
      <c r="F18" s="205"/>
      <c r="G18" s="204"/>
      <c r="H18" s="205"/>
      <c r="I18" s="204">
        <f>SUMIF(F49:F65,A18,I49:I65)</f>
        <v>0</v>
      </c>
      <c r="J18" s="206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4"/>
      <c r="F19" s="205"/>
      <c r="G19" s="204"/>
      <c r="H19" s="205"/>
      <c r="I19" s="204">
        <f>SUMIF(F49:F65,A19,I49:I65)</f>
        <v>0</v>
      </c>
      <c r="J19" s="206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4"/>
      <c r="F20" s="205"/>
      <c r="G20" s="204"/>
      <c r="H20" s="205"/>
      <c r="I20" s="204">
        <f>SUMIF(F49:F65,A20,I49:I65)</f>
        <v>0</v>
      </c>
      <c r="J20" s="206"/>
    </row>
    <row r="21" spans="1:10" ht="23.25" customHeight="1" x14ac:dyDescent="0.2">
      <c r="A21" s="3"/>
      <c r="B21" s="74" t="s">
        <v>31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5">
        <f>IF(A24&gt;50, ROUNDUP(A23, 0), ROUNDDOWN(A23, 0))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1">
        <f>IF(A26&gt;50, ROUNDUP(A25, 0), ROUNDDOWN(A25, 0))</f>
        <v>0</v>
      </c>
      <c r="H26" s="202"/>
      <c r="I26" s="20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3">
        <f>CenaCelkem-(ZakladDPHSni+DPHSni+ZakladDPHZakl+DPHZakl)</f>
        <v>0</v>
      </c>
      <c r="H27" s="203"/>
      <c r="I27" s="20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1">
        <f>ZakladDPHSniVypocet+ZakladDPHZaklVypocet</f>
        <v>0</v>
      </c>
      <c r="H28" s="231"/>
      <c r="I28" s="231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0">
        <f>IF(A29&gt;50, ROUNDUP(A27, 0), ROUNDDOWN(A27, 0))</f>
        <v>0</v>
      </c>
      <c r="H29" s="230"/>
      <c r="I29" s="230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44412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4" t="s">
        <v>2</v>
      </c>
      <c r="E35" s="22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2"/>
      <c r="D39" s="233"/>
      <c r="E39" s="233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4" t="s">
        <v>46</v>
      </c>
      <c r="D40" s="235"/>
      <c r="E40" s="235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2" t="s">
        <v>44</v>
      </c>
      <c r="D41" s="233"/>
      <c r="E41" s="233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6" t="s">
        <v>53</v>
      </c>
      <c r="C42" s="237"/>
      <c r="D42" s="237"/>
      <c r="E42" s="23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9" t="s">
        <v>58</v>
      </c>
      <c r="D49" s="240"/>
      <c r="E49" s="240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9" t="s">
        <v>60</v>
      </c>
      <c r="D50" s="240"/>
      <c r="E50" s="240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9" t="s">
        <v>62</v>
      </c>
      <c r="D51" s="240"/>
      <c r="E51" s="240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9" t="s">
        <v>64</v>
      </c>
      <c r="D52" s="240"/>
      <c r="E52" s="240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9" t="s">
        <v>66</v>
      </c>
      <c r="D53" s="240"/>
      <c r="E53" s="240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9" t="s">
        <v>68</v>
      </c>
      <c r="D54" s="240"/>
      <c r="E54" s="240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9" t="s">
        <v>70</v>
      </c>
      <c r="D55" s="240"/>
      <c r="E55" s="240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9" t="s">
        <v>72</v>
      </c>
      <c r="D56" s="240"/>
      <c r="E56" s="240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9" t="s">
        <v>74</v>
      </c>
      <c r="D57" s="240"/>
      <c r="E57" s="240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9" t="s">
        <v>76</v>
      </c>
      <c r="D58" s="240"/>
      <c r="E58" s="240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9" t="s">
        <v>78</v>
      </c>
      <c r="D59" s="240"/>
      <c r="E59" s="240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9" t="s">
        <v>80</v>
      </c>
      <c r="D60" s="240"/>
      <c r="E60" s="240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9" t="s">
        <v>82</v>
      </c>
      <c r="D61" s="240"/>
      <c r="E61" s="240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9" t="s">
        <v>84</v>
      </c>
      <c r="D62" s="240"/>
      <c r="E62" s="240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9" t="s">
        <v>86</v>
      </c>
      <c r="D63" s="240"/>
      <c r="E63" s="240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9" t="s">
        <v>88</v>
      </c>
      <c r="D64" s="240"/>
      <c r="E64" s="240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9" t="s">
        <v>29</v>
      </c>
      <c r="D65" s="240"/>
      <c r="E65" s="240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8" t="s">
        <v>8</v>
      </c>
      <c r="B2" s="77"/>
      <c r="C2" s="243"/>
      <c r="D2" s="243"/>
      <c r="E2" s="243"/>
      <c r="F2" s="243"/>
      <c r="G2" s="244"/>
    </row>
    <row r="3" spans="1:7" ht="24.95" customHeight="1" x14ac:dyDescent="0.2">
      <c r="A3" s="78" t="s">
        <v>9</v>
      </c>
      <c r="B3" s="77"/>
      <c r="C3" s="243"/>
      <c r="D3" s="243"/>
      <c r="E3" s="243"/>
      <c r="F3" s="243"/>
      <c r="G3" s="244"/>
    </row>
    <row r="4" spans="1:7" ht="24.95" customHeight="1" x14ac:dyDescent="0.2">
      <c r="A4" s="78" t="s">
        <v>10</v>
      </c>
      <c r="B4" s="77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56" activePane="bottomLeft" state="frozen"/>
      <selection pane="bottomLeft" activeCell="A79" sqref="A79:G7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8" t="s">
        <v>51</v>
      </c>
      <c r="D2" s="259"/>
      <c r="E2" s="259"/>
      <c r="F2" s="259"/>
      <c r="G2" s="260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8" t="s">
        <v>46</v>
      </c>
      <c r="D3" s="259"/>
      <c r="E3" s="259"/>
      <c r="F3" s="259"/>
      <c r="G3" s="260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1" t="s">
        <v>315</v>
      </c>
      <c r="D4" s="262"/>
      <c r="E4" s="262"/>
      <c r="F4" s="262"/>
      <c r="G4" s="263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319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127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128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129</v>
      </c>
      <c r="C15" s="187" t="s">
        <v>130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131</v>
      </c>
      <c r="T15" s="161" t="s">
        <v>132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133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134</v>
      </c>
      <c r="C17" s="187" t="s">
        <v>135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136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>
        <v>5</v>
      </c>
      <c r="B19" s="159" t="s">
        <v>134</v>
      </c>
      <c r="C19" s="194" t="s">
        <v>316</v>
      </c>
      <c r="D19" s="195" t="s">
        <v>119</v>
      </c>
      <c r="E19" s="196">
        <v>3.1960000000000002</v>
      </c>
      <c r="F19" s="161"/>
      <c r="G19" s="161">
        <v>0</v>
      </c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6</v>
      </c>
      <c r="B20" s="179" t="s">
        <v>137</v>
      </c>
      <c r="C20" s="189" t="s">
        <v>138</v>
      </c>
      <c r="D20" s="180" t="s">
        <v>139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140</v>
      </c>
      <c r="C22" s="187" t="s">
        <v>141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142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143</v>
      </c>
      <c r="C25" s="189" t="s">
        <v>144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145</v>
      </c>
      <c r="C27" s="187" t="s">
        <v>146</v>
      </c>
      <c r="D27" s="174" t="s">
        <v>119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307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147</v>
      </c>
      <c r="C29" s="189" t="s">
        <v>148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149</v>
      </c>
      <c r="C30" s="189" t="s">
        <v>150</v>
      </c>
      <c r="D30" s="180" t="s">
        <v>151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152</v>
      </c>
      <c r="C31" s="187" t="s">
        <v>153</v>
      </c>
      <c r="D31" s="174" t="s">
        <v>119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308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154</v>
      </c>
      <c r="C33" s="189" t="s">
        <v>155</v>
      </c>
      <c r="D33" s="180" t="s">
        <v>139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156</v>
      </c>
      <c r="T33" s="161" t="s">
        <v>157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158</v>
      </c>
      <c r="C34" s="189" t="s">
        <v>159</v>
      </c>
      <c r="D34" s="180" t="s">
        <v>160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156</v>
      </c>
      <c r="T34" s="161" t="s">
        <v>157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161</v>
      </c>
      <c r="C35" s="189" t="s">
        <v>162</v>
      </c>
      <c r="D35" s="180" t="s">
        <v>160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156</v>
      </c>
      <c r="T35" s="161" t="s">
        <v>163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164</v>
      </c>
      <c r="C36" s="189" t="s">
        <v>306</v>
      </c>
      <c r="D36" s="180" t="s">
        <v>139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156</v>
      </c>
      <c r="T36" s="161" t="s">
        <v>157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165</v>
      </c>
      <c r="C37" s="189" t="s">
        <v>166</v>
      </c>
      <c r="D37" s="180" t="s">
        <v>139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156</v>
      </c>
      <c r="T37" s="161" t="s">
        <v>163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167</v>
      </c>
      <c r="C39" s="189" t="s">
        <v>168</v>
      </c>
      <c r="D39" s="180" t="s">
        <v>169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171</v>
      </c>
      <c r="C41" s="187" t="s">
        <v>172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173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174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175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176</v>
      </c>
      <c r="C45" s="189" t="s">
        <v>177</v>
      </c>
      <c r="D45" s="180" t="s">
        <v>151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179</v>
      </c>
      <c r="C46" s="189" t="s">
        <v>180</v>
      </c>
      <c r="D46" s="180" t="s">
        <v>151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181</v>
      </c>
      <c r="C47" s="189" t="s">
        <v>182</v>
      </c>
      <c r="D47" s="180" t="s">
        <v>151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183</v>
      </c>
      <c r="C48" s="189" t="s">
        <v>184</v>
      </c>
      <c r="D48" s="180" t="s">
        <v>139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185</v>
      </c>
      <c r="C49" s="187" t="s">
        <v>186</v>
      </c>
      <c r="D49" s="174" t="s">
        <v>139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156</v>
      </c>
      <c r="T49" s="161" t="s">
        <v>157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187</v>
      </c>
      <c r="C50" s="190" t="s">
        <v>188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189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190</v>
      </c>
      <c r="C52" s="189" t="s">
        <v>191</v>
      </c>
      <c r="D52" s="180" t="s">
        <v>139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178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192</v>
      </c>
      <c r="C53" s="189" t="s">
        <v>193</v>
      </c>
      <c r="D53" s="180" t="s">
        <v>139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178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194</v>
      </c>
      <c r="C54" s="189" t="s">
        <v>195</v>
      </c>
      <c r="D54" s="180" t="s">
        <v>151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178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196</v>
      </c>
      <c r="C55" s="189" t="s">
        <v>197</v>
      </c>
      <c r="D55" s="180" t="s">
        <v>151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198</v>
      </c>
      <c r="C56" s="189" t="s">
        <v>199</v>
      </c>
      <c r="D56" s="180" t="s">
        <v>139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200</v>
      </c>
      <c r="C57" s="189" t="s">
        <v>201</v>
      </c>
      <c r="D57" s="180" t="s">
        <v>202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203</v>
      </c>
      <c r="C58" s="189" t="s">
        <v>204</v>
      </c>
      <c r="D58" s="180" t="s">
        <v>139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205</v>
      </c>
      <c r="C59" s="189" t="s">
        <v>206</v>
      </c>
      <c r="D59" s="180" t="s">
        <v>151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178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207</v>
      </c>
      <c r="C60" s="189" t="s">
        <v>208</v>
      </c>
      <c r="D60" s="180" t="s">
        <v>151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178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209</v>
      </c>
      <c r="D61" s="174" t="s">
        <v>151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156</v>
      </c>
      <c r="T61" s="161" t="s">
        <v>163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210</v>
      </c>
      <c r="C62" s="190" t="s">
        <v>211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189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212</v>
      </c>
      <c r="C64" s="189" t="s">
        <v>213</v>
      </c>
      <c r="D64" s="180" t="s">
        <v>151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157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313</v>
      </c>
      <c r="D65" s="180" t="s">
        <v>160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156</v>
      </c>
      <c r="T65" s="161" t="s">
        <v>163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214</v>
      </c>
      <c r="C66" s="187" t="s">
        <v>215</v>
      </c>
      <c r="D66" s="174" t="s">
        <v>160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156</v>
      </c>
      <c r="T66" s="161" t="s">
        <v>163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216</v>
      </c>
      <c r="C67" s="190" t="s">
        <v>217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189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218</v>
      </c>
      <c r="C69" s="189" t="s">
        <v>219</v>
      </c>
      <c r="D69" s="180" t="s">
        <v>220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221</v>
      </c>
      <c r="C70" s="189" t="s">
        <v>222</v>
      </c>
      <c r="D70" s="180" t="s">
        <v>220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223</v>
      </c>
      <c r="C71" s="189" t="s">
        <v>224</v>
      </c>
      <c r="D71" s="180" t="s">
        <v>220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178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225</v>
      </c>
      <c r="C72" s="189" t="s">
        <v>226</v>
      </c>
      <c r="D72" s="180" t="s">
        <v>220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178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227</v>
      </c>
      <c r="C73" s="189" t="s">
        <v>228</v>
      </c>
      <c r="D73" s="180" t="s">
        <v>139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229</v>
      </c>
      <c r="C74" s="189" t="s">
        <v>230</v>
      </c>
      <c r="D74" s="180" t="s">
        <v>139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178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231</v>
      </c>
      <c r="C75" s="189" t="s">
        <v>232</v>
      </c>
      <c r="D75" s="180" t="s">
        <v>139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178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233</v>
      </c>
      <c r="C76" s="189" t="s">
        <v>234</v>
      </c>
      <c r="D76" s="180" t="s">
        <v>139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178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235</v>
      </c>
      <c r="C77" s="189" t="s">
        <v>296</v>
      </c>
      <c r="D77" s="180" t="s">
        <v>160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156</v>
      </c>
      <c r="T77" s="161" t="s">
        <v>163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236</v>
      </c>
      <c r="C78" s="189" t="s">
        <v>297</v>
      </c>
      <c r="D78" s="180" t="s">
        <v>139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156</v>
      </c>
      <c r="T78" s="161" t="s">
        <v>157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8.5" customHeight="1" outlineLevel="1" x14ac:dyDescent="0.2">
      <c r="A79" s="178">
        <v>50</v>
      </c>
      <c r="B79" s="179" t="s">
        <v>320</v>
      </c>
      <c r="C79" s="189" t="s">
        <v>321</v>
      </c>
      <c r="D79" s="180" t="s">
        <v>139</v>
      </c>
      <c r="E79" s="181">
        <v>1</v>
      </c>
      <c r="F79" s="182"/>
      <c r="G79" s="183">
        <v>0</v>
      </c>
      <c r="H79" s="162"/>
      <c r="I79" s="161"/>
      <c r="J79" s="162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237</v>
      </c>
      <c r="C80" s="189" t="s">
        <v>298</v>
      </c>
      <c r="D80" s="180" t="s">
        <v>139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156</v>
      </c>
      <c r="T80" s="161" t="s">
        <v>163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238</v>
      </c>
      <c r="C81" s="189" t="s">
        <v>239</v>
      </c>
      <c r="D81" s="180" t="s">
        <v>139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156</v>
      </c>
      <c r="T81" s="161" t="s">
        <v>163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240</v>
      </c>
      <c r="C82" s="189" t="s">
        <v>305</v>
      </c>
      <c r="D82" s="180" t="s">
        <v>139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156</v>
      </c>
      <c r="T82" s="161" t="s">
        <v>157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237</v>
      </c>
      <c r="C83" s="189" t="s">
        <v>241</v>
      </c>
      <c r="D83" s="180" t="s">
        <v>139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156</v>
      </c>
      <c r="T83" s="161" t="s">
        <v>157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237</v>
      </c>
      <c r="C84" s="189" t="s">
        <v>299</v>
      </c>
      <c r="D84" s="180" t="s">
        <v>139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156</v>
      </c>
      <c r="T84" s="161" t="s">
        <v>157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237</v>
      </c>
      <c r="C85" s="187" t="s">
        <v>304</v>
      </c>
      <c r="D85" s="174" t="s">
        <v>139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156</v>
      </c>
      <c r="T85" s="161" t="s">
        <v>157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243</v>
      </c>
      <c r="C86" s="190" t="s">
        <v>244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189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 x14ac:dyDescent="0.2">
      <c r="A88" s="178">
        <v>58</v>
      </c>
      <c r="B88" s="179" t="s">
        <v>245</v>
      </c>
      <c r="C88" s="189" t="s">
        <v>317</v>
      </c>
      <c r="D88" s="180" t="s">
        <v>139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156</v>
      </c>
      <c r="T88" s="161" t="s">
        <v>157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246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247</v>
      </c>
      <c r="C90" s="187" t="s">
        <v>248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178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249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250</v>
      </c>
      <c r="C92" s="189" t="s">
        <v>251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252</v>
      </c>
      <c r="T92" s="161" t="s">
        <v>252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178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253</v>
      </c>
      <c r="C93" s="187" t="s">
        <v>300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178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249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254</v>
      </c>
      <c r="C95" s="187" t="s">
        <v>301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156</v>
      </c>
      <c r="T95" s="161" t="s">
        <v>163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255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256</v>
      </c>
      <c r="C97" s="190" t="s">
        <v>257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189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1.8800000000000001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39.54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258</v>
      </c>
      <c r="C99" s="187" t="s">
        <v>302</v>
      </c>
      <c r="D99" s="174" t="s">
        <v>119</v>
      </c>
      <c r="E99" s="175">
        <v>28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178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309</v>
      </c>
      <c r="D100" s="163"/>
      <c r="E100" s="164">
        <v>28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259</v>
      </c>
      <c r="C101" s="187" t="s">
        <v>311</v>
      </c>
      <c r="D101" s="174" t="s">
        <v>119</v>
      </c>
      <c r="E101" s="175">
        <v>28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1.56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37.74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178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309</v>
      </c>
      <c r="D102" s="163"/>
      <c r="E102" s="164">
        <v>28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260</v>
      </c>
      <c r="C103" s="189" t="s">
        <v>261</v>
      </c>
      <c r="D103" s="180" t="s">
        <v>151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178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262</v>
      </c>
      <c r="C104" s="187" t="s">
        <v>312</v>
      </c>
      <c r="D104" s="174" t="s">
        <v>119</v>
      </c>
      <c r="E104" s="175">
        <v>30.8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0.31</v>
      </c>
      <c r="P104" s="161">
        <v>0</v>
      </c>
      <c r="Q104" s="161">
        <f>ROUND(E104*P104,2)</f>
        <v>0</v>
      </c>
      <c r="R104" s="161" t="s">
        <v>263</v>
      </c>
      <c r="S104" s="161" t="s">
        <v>120</v>
      </c>
      <c r="T104" s="161" t="s">
        <v>157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310</v>
      </c>
      <c r="D105" s="163"/>
      <c r="E105" s="164">
        <v>30.8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264</v>
      </c>
      <c r="C106" s="190" t="s">
        <v>265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189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266</v>
      </c>
      <c r="C108" s="187" t="s">
        <v>267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178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268</v>
      </c>
      <c r="C110" s="189" t="s">
        <v>303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178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269</v>
      </c>
      <c r="C112" s="189" t="s">
        <v>270</v>
      </c>
      <c r="D112" s="180" t="s">
        <v>160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156</v>
      </c>
      <c r="T112" s="161" t="s">
        <v>157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271</v>
      </c>
      <c r="C114" s="189" t="s">
        <v>272</v>
      </c>
      <c r="D114" s="180" t="s">
        <v>169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274</v>
      </c>
      <c r="C115" s="189" t="s">
        <v>275</v>
      </c>
      <c r="D115" s="180" t="s">
        <v>169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276</v>
      </c>
      <c r="C116" s="189" t="s">
        <v>277</v>
      </c>
      <c r="D116" s="180" t="s">
        <v>169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278</v>
      </c>
      <c r="C117" s="189" t="s">
        <v>279</v>
      </c>
      <c r="D117" s="180" t="s">
        <v>169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280</v>
      </c>
      <c r="C118" s="189" t="s">
        <v>281</v>
      </c>
      <c r="D118" s="180" t="s">
        <v>169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282</v>
      </c>
      <c r="C119" s="189" t="s">
        <v>283</v>
      </c>
      <c r="D119" s="180" t="s">
        <v>169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284</v>
      </c>
      <c r="C121" s="189" t="s">
        <v>285</v>
      </c>
      <c r="D121" s="180" t="s">
        <v>286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157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288</v>
      </c>
      <c r="C122" s="189" t="s">
        <v>289</v>
      </c>
      <c r="D122" s="180" t="s">
        <v>286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156</v>
      </c>
      <c r="T122" s="161" t="s">
        <v>157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290</v>
      </c>
      <c r="C123" s="187" t="s">
        <v>291</v>
      </c>
      <c r="D123" s="174" t="s">
        <v>286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156</v>
      </c>
      <c r="T123" s="161" t="s">
        <v>157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292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4" t="s">
        <v>293</v>
      </c>
      <c r="B128" s="264"/>
      <c r="C128" s="265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5"/>
      <c r="B129" s="246"/>
      <c r="C129" s="247"/>
      <c r="D129" s="246"/>
      <c r="E129" s="246"/>
      <c r="F129" s="246"/>
      <c r="G129" s="248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294</v>
      </c>
    </row>
    <row r="130" spans="1:33" x14ac:dyDescent="0.2">
      <c r="A130" s="249"/>
      <c r="B130" s="250"/>
      <c r="C130" s="251"/>
      <c r="D130" s="250"/>
      <c r="E130" s="250"/>
      <c r="F130" s="250"/>
      <c r="G130" s="25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9"/>
      <c r="B131" s="250"/>
      <c r="C131" s="251"/>
      <c r="D131" s="250"/>
      <c r="E131" s="250"/>
      <c r="F131" s="250"/>
      <c r="G131" s="25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9"/>
      <c r="B132" s="250"/>
      <c r="C132" s="251"/>
      <c r="D132" s="250"/>
      <c r="E132" s="250"/>
      <c r="F132" s="250"/>
      <c r="G132" s="25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3"/>
      <c r="B133" s="254"/>
      <c r="C133" s="255"/>
      <c r="D133" s="254"/>
      <c r="E133" s="254"/>
      <c r="F133" s="254"/>
      <c r="G133" s="256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295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2021-07-13T04:55:28Z</cp:lastPrinted>
  <dcterms:created xsi:type="dcterms:W3CDTF">2009-04-08T07:15:50Z</dcterms:created>
  <dcterms:modified xsi:type="dcterms:W3CDTF">2021-08-04T09:58:53Z</dcterms:modified>
</cp:coreProperties>
</file>