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č.4'!$C$101:$K$424</definedName>
    <definedName name="_xlnm.Print_Area" localSheetId="1">'4 - Bytová jednotka č.4'!$C$4:$J$36,'4 - Bytová jednotka č.4'!$C$42:$J$83,'4 - Bytová jednotka č.4'!$C$89:$K$424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č.4'!$101:$101</definedName>
  </definedNames>
  <calcPr calcId="162913"/>
</workbook>
</file>

<file path=xl/sharedStrings.xml><?xml version="1.0" encoding="utf-8"?>
<sst xmlns="http://schemas.openxmlformats.org/spreadsheetml/2006/main" count="4551" uniqueCount="1092">
  <si>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</si>
  <si>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</si>
  <si>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</si>
  <si>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</si>
  <si>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</si>
  <si>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</si>
  <si>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</si>
  <si>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</si>
  <si>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</si>
  <si>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</si>
  <si>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</si>
  <si>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</si>
  <si>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</si>
  <si>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</si>
  <si>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</si>
  <si>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</si>
  <si>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</si>
  <si>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</si>
  <si>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</si>
  <si>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</si>
  <si>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</si>
  <si>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</si>
  <si>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</si>
  <si>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</si>
  <si>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</si>
  <si>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</si>
  <si>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</si>
  <si>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</si>
  <si>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</si>
  <si>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</si>
  <si>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</si>
  <si>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</si>
  <si>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</si>
  <si>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</si>
  <si>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</si>
  <si>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</si>
  <si>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</si>
  <si>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</si>
  <si>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</si>
  <si>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</si>
  <si>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</si>
  <si>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</si>
  <si>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</si>
  <si>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</si>
  <si>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</si>
  <si>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</si>
  <si>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</si>
  <si>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</si>
  <si>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</si>
  <si>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</si>
  <si>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</si>
  <si>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</si>
  <si>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</si>
  <si>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</si>
  <si>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</si>
  <si>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</si>
  <si>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</si>
  <si>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</si>
  <si>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</si>
  <si>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</si>
  <si>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</si>
  <si>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</si>
  <si>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</si>
  <si>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</si>
  <si>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</si>
  <si>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</si>
  <si>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</si>
  <si>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</si>
  <si>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</si>
  <si>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</si>
  <si>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</si>
  <si>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</si>
  <si>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</si>
  <si>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</si>
  <si>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</si>
  <si>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</si>
  <si>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</si>
  <si>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</si>
  <si>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</si>
  <si>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</si>
  <si>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</si>
  <si>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{d9c0550f-9685-43c9-aa45-1a9f728607cc}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</si>
  <si>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</si>
  <si>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</si>
  <si>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</si>
  <si>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</si>
  <si>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</si>
  <si>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</si>
  <si>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</si>
  <si>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4 - Bytová jednotka č.4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</si>
  <si>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</si>
  <si>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</si>
  <si>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</si>
  <si>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</si>
  <si>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</si>
  <si>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</si>
  <si>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</si>
  <si>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</si>
  <si>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</si>
  <si>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</si>
  <si>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</si>
  <si>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</si>
  <si>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</si>
  <si>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</si>
  <si>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</si>
  <si>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</si>
  <si>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</si>
  <si>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</si>
  <si>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</si>
  <si>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</si>
  <si>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</si>
  <si>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</si>
  <si>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</si>
  <si>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</si>
  <si>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</si>
  <si>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</si>
  <si>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</si>
  <si>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</si>
  <si>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</si>
  <si>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</si>
  <si>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</si>
  <si>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</si>
  <si>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</si>
  <si>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</si>
  <si>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</si>
  <si>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</si>
  <si>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</si>
  <si>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</si>
  <si>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</si>
  <si>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</si>
  <si>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</si>
  <si>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</si>
  <si>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</si>
  <si>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</si>
  <si>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</si>
  <si>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</si>
  <si>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</si>
  <si>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</si>
  <si>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</si>
  <si>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</si>
  <si>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</si>
  <si>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</si>
  <si>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</si>
  <si>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</si>
  <si>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</si>
  <si>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2</t>
  </si>
  <si>
    <t>978290075</t>
  </si>
  <si>
    <t>VV</t>
  </si>
  <si>
    <t>(1,5+0,7)*0,8</t>
  </si>
  <si>
    <t>6</t>
  </si>
  <si>
    <t>Úpravy povrchů, podlahy a osazování výplní</t>
  </si>
  <si>
    <t>611131121</t>
  </si>
  <si>
    <t>-522892155</t>
  </si>
  <si>
    <t>2,59*1,95</t>
  </si>
  <si>
    <t>-0,91*0,6</t>
  </si>
  <si>
    <t>Součet</t>
  </si>
  <si>
    <t>611142001</t>
  </si>
  <si>
    <t>516771395</t>
  </si>
  <si>
    <t>611311131</t>
  </si>
  <si>
    <t>-1950709479</t>
  </si>
  <si>
    <t>5</t>
  </si>
  <si>
    <t>611321111</t>
  </si>
  <si>
    <t>1225269032</t>
  </si>
  <si>
    <t>612131121</t>
  </si>
  <si>
    <t>Podkladní a spojovací vrstva vnitřních omítaných ploch  penetrace akrylát-silikonová nanášená ručně stěn</t>
  </si>
  <si>
    <t>2071897072</t>
  </si>
  <si>
    <t>7</t>
  </si>
  <si>
    <t>612142001</t>
  </si>
  <si>
    <t>Potažení vnitřních ploch pletivem  v ploše nebo pruzích, na plném podkladu sklovláknitým vtlačením do tmelu stěn</t>
  </si>
  <si>
    <t>-1915826593</t>
  </si>
  <si>
    <t>8</t>
  </si>
  <si>
    <t>612311131</t>
  </si>
  <si>
    <t>Potažení vnitřních ploch štukem tloušťky do 3 mm svislých konstrukcí stěn</t>
  </si>
  <si>
    <t>-279464985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</si>
  <si>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</si>
  <si>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</si>
  <si>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</si>
  <si>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</si>
  <si>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</si>
  <si>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-1102217281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</si>
  <si>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</si>
  <si>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</si>
  <si>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</si>
  <si>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</si>
  <si>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-55672428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</si>
  <si>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</si>
  <si>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</si>
  <si>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</si>
  <si>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</si>
  <si>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-2089929568</t>
  </si>
  <si>
    <t>konstrukce v blízkosti bytového jádra:</t>
  </si>
  <si>
    <t>50</t>
  </si>
  <si>
    <t>12</t>
  </si>
  <si>
    <t>632441112</t>
  </si>
  <si>
    <t>-1702715292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</si>
  <si>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</si>
  <si>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</si>
  <si>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</si>
  <si>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</si>
  <si>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</si>
  <si>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</si>
  <si>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-52820595</t>
  </si>
  <si>
    <t>14</t>
  </si>
  <si>
    <t>M</t>
  </si>
  <si>
    <t>55331521</t>
  </si>
  <si>
    <t>zárubeň ocelová pro sádrokarton 100 700 L/P</t>
  </si>
  <si>
    <t>-817094108</t>
  </si>
  <si>
    <t>Ostatní konstrukce a práce, bourání</t>
  </si>
  <si>
    <t>784111001</t>
  </si>
  <si>
    <t>Oprášení (ometení) podkladu v místnostech výšky do 3,80 m</t>
  </si>
  <si>
    <t>16</t>
  </si>
  <si>
    <t>-884903843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</si>
  <si>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</si>
  <si>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</si>
  <si>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</si>
  <si>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</si>
  <si>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</si>
  <si>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1164266028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</si>
  <si>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</si>
  <si>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</si>
  <si>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</si>
  <si>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</si>
  <si>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</si>
  <si>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</si>
  <si>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233911014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</si>
  <si>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</si>
  <si>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</si>
  <si>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</si>
  <si>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</si>
  <si>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</si>
  <si>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-1697210048</t>
  </si>
  <si>
    <t>(2,565*2+1,895*2+3+0,895)*2,6</t>
  </si>
  <si>
    <t>19</t>
  </si>
  <si>
    <t>965046111</t>
  </si>
  <si>
    <t>Broušení stávajících betonových podlah úběr do 3 mm</t>
  </si>
  <si>
    <t>354540928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</si>
  <si>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</si>
  <si>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</si>
  <si>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</si>
  <si>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</si>
  <si>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</si>
  <si>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</si>
  <si>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</si>
  <si>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</si>
  <si>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1969254736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</si>
  <si>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</si>
  <si>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</si>
  <si>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-953190144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</si>
  <si>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</si>
  <si>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</si>
  <si>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</si>
  <si>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</si>
  <si>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1101181152</t>
  </si>
  <si>
    <t>23</t>
  </si>
  <si>
    <t>997013509</t>
  </si>
  <si>
    <t>Odvoz suti a vybouraných hmot na skládku nebo meziskládku  se složením, na vzdálenost Příplatek k ceně za každý další i započatý 1 km přes 1 km</t>
  </si>
  <si>
    <t>714360368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</si>
  <si>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</si>
  <si>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</si>
  <si>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</si>
  <si>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</si>
  <si>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698795573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</si>
  <si>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</si>
  <si>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</si>
  <si>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</si>
  <si>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</si>
  <si>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</si>
  <si>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1481836264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</si>
  <si>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</si>
  <si>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</si>
  <si>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</si>
  <si>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1222054138</t>
  </si>
  <si>
    <t>27</t>
  </si>
  <si>
    <t>998017003</t>
  </si>
  <si>
    <t>-409322088</t>
  </si>
  <si>
    <t>PSV</t>
  </si>
  <si>
    <t>Práce a dodávky PSV</t>
  </si>
  <si>
    <t>711</t>
  </si>
  <si>
    <t>Izolace proti vodě, vlhkosti a plynům</t>
  </si>
  <si>
    <t>28</t>
  </si>
  <si>
    <t>711191201</t>
  </si>
  <si>
    <t>-861123743</t>
  </si>
  <si>
    <t>1,87*1,535</t>
  </si>
  <si>
    <t>29</t>
  </si>
  <si>
    <t>711192201</t>
  </si>
  <si>
    <t>104459963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</si>
  <si>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</si>
  <si>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</si>
  <si>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</si>
  <si>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</si>
  <si>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</si>
  <si>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</si>
  <si>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</si>
  <si>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</si>
  <si>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</si>
  <si>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</si>
  <si>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811598293</t>
  </si>
  <si>
    <t>spotřeba 3kg/m2, tl. 2mm</t>
  </si>
  <si>
    <t>(3,863+8,589)*3</t>
  </si>
  <si>
    <t>31</t>
  </si>
  <si>
    <t>1064447843</t>
  </si>
  <si>
    <t>3,863+8,589</t>
  </si>
  <si>
    <t>711199101</t>
  </si>
  <si>
    <t>m</t>
  </si>
  <si>
    <t>386928126</t>
  </si>
  <si>
    <t>1,11+0,895+1,11</t>
  </si>
  <si>
    <t>(1,87+1,535)*2</t>
  </si>
  <si>
    <t>1,535</t>
  </si>
  <si>
    <t>2,6*2</t>
  </si>
  <si>
    <t>0,2*6</t>
  </si>
  <si>
    <t>33</t>
  </si>
  <si>
    <t>711199102</t>
  </si>
  <si>
    <t>-1370431141</t>
  </si>
  <si>
    <t>34</t>
  </si>
  <si>
    <t>28355020</t>
  </si>
  <si>
    <t>páska pružná těsnící š 80mm</t>
  </si>
  <si>
    <t>1267875901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</si>
  <si>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</si>
  <si>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</si>
  <si>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</si>
  <si>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</si>
  <si>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-671243857</t>
  </si>
  <si>
    <t>36</t>
  </si>
  <si>
    <t>1154935826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</si>
  <si>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</si>
  <si>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</si>
  <si>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</si>
  <si>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</si>
  <si>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</si>
  <si>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-1845783755</t>
  </si>
  <si>
    <t>38</t>
  </si>
  <si>
    <t>721173706</t>
  </si>
  <si>
    <t>Potrubí z plastových trub polyetylenové svařované odpadní (svislé) DN 100</t>
  </si>
  <si>
    <t>-879340134</t>
  </si>
  <si>
    <t>39</t>
  </si>
  <si>
    <t>721173722</t>
  </si>
  <si>
    <t>Potrubí z plastových trub polyetylenové svařované připojovací DN 40</t>
  </si>
  <si>
    <t>1668762938</t>
  </si>
  <si>
    <t>40</t>
  </si>
  <si>
    <t>721173724</t>
  </si>
  <si>
    <t>Potrubí z plastových trub polyetylenové svařované připojovací DN 70</t>
  </si>
  <si>
    <t>-1639211879</t>
  </si>
  <si>
    <t>41</t>
  </si>
  <si>
    <t>721220801</t>
  </si>
  <si>
    <t>Demontáž zápachových uzávěrek  do DN 70</t>
  </si>
  <si>
    <t>-94092392</t>
  </si>
  <si>
    <t>vana,umyvadlo,pračka:</t>
  </si>
  <si>
    <t>42</t>
  </si>
  <si>
    <t>721290111</t>
  </si>
  <si>
    <t>Zkouška těsnosti kanalizace  v objektech vodou do DN 125</t>
  </si>
  <si>
    <t>-1111361225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</si>
  <si>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</si>
  <si>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</si>
  <si>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</si>
  <si>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1292442836</t>
  </si>
  <si>
    <t>44</t>
  </si>
  <si>
    <t>998721181</t>
  </si>
  <si>
    <t>1502239106</t>
  </si>
  <si>
    <t>722</t>
  </si>
  <si>
    <t>Zdravotechnika - vnitřní vodovod</t>
  </si>
  <si>
    <t>45</t>
  </si>
  <si>
    <t>722170801</t>
  </si>
  <si>
    <t>Demontáž rozvodů vody z plastů  do Ø 25 mm</t>
  </si>
  <si>
    <t>162343536</t>
  </si>
  <si>
    <t>46</t>
  </si>
  <si>
    <t>722176113</t>
  </si>
  <si>
    <t>Montáž potrubí z plastových trub  svařovaných polyfuzně D přes 20 do 25 mm</t>
  </si>
  <si>
    <t>-1862938985</t>
  </si>
  <si>
    <t>47</t>
  </si>
  <si>
    <t>28615150</t>
  </si>
  <si>
    <t>trubka vodovodní tlaková PPR řada PN 20 D 16mm dl 4m</t>
  </si>
  <si>
    <t>1995716675</t>
  </si>
  <si>
    <t>48</t>
  </si>
  <si>
    <t>28615152</t>
  </si>
  <si>
    <t>trubka vodovodní tlaková PPR řada PN 20 D 20mm dl 4m</t>
  </si>
  <si>
    <t>930017087</t>
  </si>
  <si>
    <t>49</t>
  </si>
  <si>
    <t>28615153</t>
  </si>
  <si>
    <t>trubka vodovodní tlaková PPR řada PN 20 D 25mm dl 4m</t>
  </si>
  <si>
    <t>1289987425</t>
  </si>
  <si>
    <t>722179191</t>
  </si>
  <si>
    <t>Příplatek k ceně rozvody vody z plastů  za práce malého rozsahu na zakázce do 20 m rozvodu</t>
  </si>
  <si>
    <t>soubor</t>
  </si>
  <si>
    <t>1670827414</t>
  </si>
  <si>
    <t>51</t>
  </si>
  <si>
    <t>722179192</t>
  </si>
  <si>
    <t>Příplatek k ceně rozvody vody z plastů  za práce malého rozsahu na zakázce při průměru trubek do 32 mm, do 15 svarů</t>
  </si>
  <si>
    <t>1140912872</t>
  </si>
  <si>
    <t>52</t>
  </si>
  <si>
    <t>722290215</t>
  </si>
  <si>
    <t>Zkoušky, proplach a desinfekce vodovodního potrubí  zkoušky těsnosti vodovodního potrubí hrdlového nebo přírubového do DN 100</t>
  </si>
  <si>
    <t>-1057307811</t>
  </si>
  <si>
    <t>53</t>
  </si>
  <si>
    <t>722290234</t>
  </si>
  <si>
    <t>Zkoušky, proplach a desinfekce vodovodního potrubí  proplach a desinfekce vodovodního potrubí do DN 80</t>
  </si>
  <si>
    <t>-1734060497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</si>
  <si>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</si>
  <si>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</si>
  <si>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</si>
  <si>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-1296381981</t>
  </si>
  <si>
    <t>55</t>
  </si>
  <si>
    <t>998722181</t>
  </si>
  <si>
    <t>1988334632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</si>
  <si>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</si>
  <si>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</si>
  <si>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</si>
  <si>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</si>
  <si>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</si>
  <si>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-1375491920</t>
  </si>
  <si>
    <t>57</t>
  </si>
  <si>
    <t>723150402</t>
  </si>
  <si>
    <t>Potrubí z ocelových trubek hladkých  chráničky z ušlechtilé oceli spojované lisováním DN 15</t>
  </si>
  <si>
    <t>645249221</t>
  </si>
  <si>
    <t>chránička:</t>
  </si>
  <si>
    <t>58</t>
  </si>
  <si>
    <t>723181002</t>
  </si>
  <si>
    <t>Potrubí z měděných trubek měkkých, spojovaných lisováním DN 15</t>
  </si>
  <si>
    <t>-1431335348</t>
  </si>
  <si>
    <t>59</t>
  </si>
  <si>
    <t>723190105</t>
  </si>
  <si>
    <t>Přípojky plynovodní ke spotřebičům z hadic nerezových vnitřní závit G 1/2 FF, délky 100 cm</t>
  </si>
  <si>
    <t>1162354633</t>
  </si>
  <si>
    <t>60</t>
  </si>
  <si>
    <t>723190901</t>
  </si>
  <si>
    <t>Opravy plynovodního potrubí  uzavření nebo otevření potrubí</t>
  </si>
  <si>
    <t>949038248</t>
  </si>
  <si>
    <t>61</t>
  </si>
  <si>
    <t>723190907</t>
  </si>
  <si>
    <t>Opravy plynovodního potrubí  odvzdušnění a napuštění potrubí</t>
  </si>
  <si>
    <t>-610642616</t>
  </si>
  <si>
    <t>62</t>
  </si>
  <si>
    <t>723190909</t>
  </si>
  <si>
    <t>Opravy plynovodního potrubí  neúřední zkouška těsnosti dosavadního potrubí</t>
  </si>
  <si>
    <t>360831854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</si>
  <si>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</si>
  <si>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</si>
  <si>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</si>
  <si>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-1841449916</t>
  </si>
  <si>
    <t>64</t>
  </si>
  <si>
    <t>998723181</t>
  </si>
  <si>
    <t>1322349760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</si>
  <si>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</si>
  <si>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</si>
  <si>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</si>
  <si>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</si>
  <si>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</si>
  <si>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-945488263</t>
  </si>
  <si>
    <t>66</t>
  </si>
  <si>
    <t>725112001</t>
  </si>
  <si>
    <t>Zařízení záchodů klozety keramické standardní samostatně stojící s hlubokým splachováním odpad vodorovný</t>
  </si>
  <si>
    <t>-370921121</t>
  </si>
  <si>
    <t>67</t>
  </si>
  <si>
    <t>725210821</t>
  </si>
  <si>
    <t>Demontáž umyvadel  bez výtokových armatur umyvadel</t>
  </si>
  <si>
    <t>983394191</t>
  </si>
  <si>
    <t>68</t>
  </si>
  <si>
    <t>725211602</t>
  </si>
  <si>
    <t>Umyvadla keramická bez výtokových armatur se zápachovou uzávěrkou připevněná na stěnu šrouby bílá bez sloupu nebo krytu na sifon 550 mm</t>
  </si>
  <si>
    <t>1502106499</t>
  </si>
  <si>
    <t>69</t>
  </si>
  <si>
    <t>725220841</t>
  </si>
  <si>
    <t>Demontáž van  ocelových rohových</t>
  </si>
  <si>
    <t>-1790802163</t>
  </si>
  <si>
    <t>70</t>
  </si>
  <si>
    <t>725222116</t>
  </si>
  <si>
    <t>Vany bez výtokových armatur akrylátové se zápachovou uzávěrkou klasické 1700x700 mm</t>
  </si>
  <si>
    <t>1082844352</t>
  </si>
  <si>
    <t>71</t>
  </si>
  <si>
    <t>725810811</t>
  </si>
  <si>
    <t>Demontáž výtokových ventilů  nástěnných</t>
  </si>
  <si>
    <t>362725561</t>
  </si>
  <si>
    <t>72</t>
  </si>
  <si>
    <t>725811115</t>
  </si>
  <si>
    <t>Ventily nástěnné s pevným výtokem G 1/2 x 80 mm</t>
  </si>
  <si>
    <t>-581966338</t>
  </si>
  <si>
    <t>73</t>
  </si>
  <si>
    <t>725820801</t>
  </si>
  <si>
    <t>Demontáž baterií  nástěnných do G 3/4</t>
  </si>
  <si>
    <t>-499563966</t>
  </si>
  <si>
    <t>74</t>
  </si>
  <si>
    <t>725822611</t>
  </si>
  <si>
    <t>Baterie umyvadlové stojánkové pákové bez výpusti</t>
  </si>
  <si>
    <t>330257029</t>
  </si>
  <si>
    <t>75</t>
  </si>
  <si>
    <t>725831313</t>
  </si>
  <si>
    <t>Baterie vanové nástěnné pákové s příslušenstvím a pohyblivým držákem</t>
  </si>
  <si>
    <t>-506044608</t>
  </si>
  <si>
    <t>76</t>
  </si>
  <si>
    <t>725865501</t>
  </si>
  <si>
    <t>Zápachové uzávěrky zařizovacích předmětů odpadní soupravy se zápachovou uzávěrkou DN 40/50</t>
  </si>
  <si>
    <t>-1568327800</t>
  </si>
  <si>
    <t>77</t>
  </si>
  <si>
    <t>725869101</t>
  </si>
  <si>
    <t>Zápachové uzávěrky zařizovacích předmětů montáž zápachových uzávěrek umyvadlových do DN 40</t>
  </si>
  <si>
    <t>1442293438</t>
  </si>
  <si>
    <t>78</t>
  </si>
  <si>
    <t>55161837</t>
  </si>
  <si>
    <t>uzávěrka zápachová pro pračku a myčku nástěnná PP-bílá DN 40</t>
  </si>
  <si>
    <t>-2001209070</t>
  </si>
  <si>
    <t>79</t>
  </si>
  <si>
    <t>ZUU</t>
  </si>
  <si>
    <t>Zápachová uzávěra - sifon pro umyvadla, provedení chrom</t>
  </si>
  <si>
    <t>-692665569</t>
  </si>
  <si>
    <t>80</t>
  </si>
  <si>
    <t>725980123</t>
  </si>
  <si>
    <t>-1927097644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</si>
  <si>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</si>
  <si>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</si>
  <si>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</si>
  <si>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1958531013</t>
  </si>
  <si>
    <t>82</t>
  </si>
  <si>
    <t>998725181</t>
  </si>
  <si>
    <t>2139490932</t>
  </si>
  <si>
    <t>83</t>
  </si>
  <si>
    <t>OIM</t>
  </si>
  <si>
    <t>Ostatní instalační materiál nutný pro dopojení zařizovacích předmětů (pancéřové hadičky, těsnění atd...)</t>
  </si>
  <si>
    <t>kpl</t>
  </si>
  <si>
    <t>1926774816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</si>
  <si>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</si>
  <si>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</si>
  <si>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</si>
  <si>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</si>
  <si>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</si>
  <si>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1794413463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</si>
  <si>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</si>
  <si>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</si>
  <si>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</si>
  <si>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76381100</t>
  </si>
  <si>
    <t>86</t>
  </si>
  <si>
    <t>998726181</t>
  </si>
  <si>
    <t>-904247354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</si>
  <si>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</si>
  <si>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</si>
  <si>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</si>
  <si>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</si>
  <si>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</si>
  <si>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-664564131</t>
  </si>
  <si>
    <t>88</t>
  </si>
  <si>
    <t>931502409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</si>
  <si>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</si>
  <si>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</si>
  <si>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</si>
  <si>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1544535970</t>
  </si>
  <si>
    <t>90</t>
  </si>
  <si>
    <t>34571515</t>
  </si>
  <si>
    <t>krabice přístrojová instalační 400 V, 142x71x45mm do dutých stěn</t>
  </si>
  <si>
    <t>-1284800092</t>
  </si>
  <si>
    <t>91</t>
  </si>
  <si>
    <t>741120001</t>
  </si>
  <si>
    <t>Montáž vodičů izolovaných měděných bez ukončení uložených pod omítku plných a laněných (CY), průřezu žíly 0,35 až 6 mm2</t>
  </si>
  <si>
    <t>-451407048</t>
  </si>
  <si>
    <t>92</t>
  </si>
  <si>
    <t>34111036</t>
  </si>
  <si>
    <t>kabel silový s Cu jádrem 1 kV 3x2,5mm2</t>
  </si>
  <si>
    <t>-1917966269</t>
  </si>
  <si>
    <t>93</t>
  </si>
  <si>
    <t>34111018</t>
  </si>
  <si>
    <t>kabel silový s Cu jádrem 1 kV 2x6mm2</t>
  </si>
  <si>
    <t>138130155</t>
  </si>
  <si>
    <t>94</t>
  </si>
  <si>
    <t>741210001</t>
  </si>
  <si>
    <t>Montáž rozvodnic oceloplechových nebo plastových bez zapojení vodičů běžných, hmotnosti do 20 kg</t>
  </si>
  <si>
    <t>-1543643446</t>
  </si>
  <si>
    <t>95</t>
  </si>
  <si>
    <t>35713850</t>
  </si>
  <si>
    <t>rozvodnice elektroměrové s jedním 1 fázovým místem bez požární úpravy</t>
  </si>
  <si>
    <t>-868338561</t>
  </si>
  <si>
    <t>96</t>
  </si>
  <si>
    <t>741310001</t>
  </si>
  <si>
    <t>Montáž spínačů jedno nebo dvoupólových nástěnných se zapojením vodičů, pro prostředí normální vypínačů, řazení 1-jednopólových</t>
  </si>
  <si>
    <t>679376958</t>
  </si>
  <si>
    <t>97</t>
  </si>
  <si>
    <t>34535799</t>
  </si>
  <si>
    <t>2083330164</t>
  </si>
  <si>
    <t>98</t>
  </si>
  <si>
    <t>741313001</t>
  </si>
  <si>
    <t>Montáž zásuvek domovních se zapojením vodičů bezšroubové připojení polozapuštěných nebo zapuštěných 10/16 A, provedení 2P + PE</t>
  </si>
  <si>
    <t>1868862178</t>
  </si>
  <si>
    <t>99</t>
  </si>
  <si>
    <t>35811077</t>
  </si>
  <si>
    <t>-224937033</t>
  </si>
  <si>
    <t>100</t>
  </si>
  <si>
    <t>741370002</t>
  </si>
  <si>
    <t>Montáž svítidel žárovkových se zapojením vodičů bytových nebo společenských místností stropních přisazených 1 zdroj se sklem</t>
  </si>
  <si>
    <t>696637312</t>
  </si>
  <si>
    <t>101</t>
  </si>
  <si>
    <t>34821275</t>
  </si>
  <si>
    <t>svítidlo bytové žárovkové IP 42, max. 60 W E27</t>
  </si>
  <si>
    <t>-1030151106</t>
  </si>
  <si>
    <t>102</t>
  </si>
  <si>
    <t>34111030</t>
  </si>
  <si>
    <t>kabel silový s Cu jádrem 1 kV 3x1,5mm2</t>
  </si>
  <si>
    <t>-1160491116</t>
  </si>
  <si>
    <t>103</t>
  </si>
  <si>
    <t>741810001</t>
  </si>
  <si>
    <t>Zkoušky a prohlídky elektrických rozvodů a zařízení celková prohlídka a vyhotovení revizní zprávy pro objem montážních prací do 100 tis. Kč</t>
  </si>
  <si>
    <t>82349410</t>
  </si>
  <si>
    <t>104</t>
  </si>
  <si>
    <t>998741103</t>
  </si>
  <si>
    <t>Přesun hmot pro silnoproud stanovený z hmotnosti přesunovaného materiálu vodorovná dopravní vzdálenost do 50 m v objektech výšky přes 12 do 24 m</t>
  </si>
  <si>
    <t>942588497</t>
  </si>
  <si>
    <t>105</t>
  </si>
  <si>
    <t>998741181</t>
  </si>
  <si>
    <t>959413824</t>
  </si>
  <si>
    <t>106</t>
  </si>
  <si>
    <t>34823735</t>
  </si>
  <si>
    <t>svítidlo zářivkové interiérové s kompenzací, barva bílá, 18W, délka 974 mm</t>
  </si>
  <si>
    <t>1307125155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</si>
  <si>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</si>
  <si>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</si>
  <si>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</si>
  <si>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</si>
  <si>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</si>
  <si>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1413653063</t>
  </si>
  <si>
    <t>108</t>
  </si>
  <si>
    <t>V</t>
  </si>
  <si>
    <t>Axiální ventilátor max. 20x20cm, pr. 125 mm</t>
  </si>
  <si>
    <t>748404934</t>
  </si>
  <si>
    <t>109</t>
  </si>
  <si>
    <t>751111811</t>
  </si>
  <si>
    <t>Demontáž ventilátoru axiálního nízkotlakého kruhové potrubí, průměru do 200 mm</t>
  </si>
  <si>
    <t>673239080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</si>
  <si>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</si>
  <si>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</si>
  <si>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</si>
  <si>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-306519416</t>
  </si>
  <si>
    <t>111</t>
  </si>
  <si>
    <t>998751181</t>
  </si>
  <si>
    <t>812067754</t>
  </si>
  <si>
    <t>763</t>
  </si>
  <si>
    <t>Konstrukce suché výstavby</t>
  </si>
  <si>
    <t>112</t>
  </si>
  <si>
    <t>763111331</t>
  </si>
  <si>
    <t>-557771036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</si>
  <si>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</si>
  <si>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</si>
  <si>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</si>
  <si>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</si>
  <si>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</si>
  <si>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</si>
  <si>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-756780099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</si>
  <si>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</si>
  <si>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</si>
  <si>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</si>
  <si>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</si>
  <si>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</si>
  <si>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</si>
  <si>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</si>
  <si>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1082500538</t>
  </si>
  <si>
    <t>2,6*1</t>
  </si>
  <si>
    <t>115</t>
  </si>
  <si>
    <t>763111751</t>
  </si>
  <si>
    <t>Příčka ze sádrokartonových desek  Příplatek k cenám za plochu do 6 m2 jednotlivě</t>
  </si>
  <si>
    <t>-1391576654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</si>
  <si>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</si>
  <si>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</si>
  <si>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</si>
  <si>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507444860</t>
  </si>
  <si>
    <t>117</t>
  </si>
  <si>
    <t>763111771</t>
  </si>
  <si>
    <t>Příčka ze sádrokartonových desek  Příplatek k cenám za rovinnost kvality speciální tmelení kvality Q3</t>
  </si>
  <si>
    <t>2058166784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</si>
  <si>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</si>
  <si>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</si>
  <si>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</si>
  <si>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</si>
  <si>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-2090704965</t>
  </si>
  <si>
    <t>119</t>
  </si>
  <si>
    <t>998763381</t>
  </si>
  <si>
    <t>-1105478631</t>
  </si>
  <si>
    <t>120</t>
  </si>
  <si>
    <t>VS</t>
  </si>
  <si>
    <t>Příplatek za použití vysokopevnostního sádrokartonu tvrzeného v místě zavěšení kuchyňské linky</t>
  </si>
  <si>
    <t>-1178292536</t>
  </si>
  <si>
    <t>766</t>
  </si>
  <si>
    <t>Konstrukce truhlářské</t>
  </si>
  <si>
    <t>121</t>
  </si>
  <si>
    <t>766421812</t>
  </si>
  <si>
    <t>Demontáž obložení podhledů  panely, plochy přes 1,5 m2</t>
  </si>
  <si>
    <t>647101481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</si>
  <si>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</si>
  <si>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</si>
  <si>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</si>
  <si>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</si>
  <si>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</si>
  <si>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-421191801</t>
  </si>
  <si>
    <t>123</t>
  </si>
  <si>
    <t>61162854</t>
  </si>
  <si>
    <t>dveře vnitřní foliované plné 1křídlové 70x197 cm</t>
  </si>
  <si>
    <t>1213546911</t>
  </si>
  <si>
    <t>124</t>
  </si>
  <si>
    <t>54914610</t>
  </si>
  <si>
    <t>kování vrchní dveřní klika včetně rozet a montážního materiálu R BB nerez PK</t>
  </si>
  <si>
    <t>-662381787</t>
  </si>
  <si>
    <t>125</t>
  </si>
  <si>
    <t>766660722</t>
  </si>
  <si>
    <t>Montáž dveřních doplňků dveřního kování zámku</t>
  </si>
  <si>
    <t>-766208066</t>
  </si>
  <si>
    <t>126</t>
  </si>
  <si>
    <t>54925015</t>
  </si>
  <si>
    <t>1244144398</t>
  </si>
  <si>
    <t>127</t>
  </si>
  <si>
    <t>766695212</t>
  </si>
  <si>
    <t>Montáž ostatních truhlářských konstrukcí  prahů dveří jednokřídlových, šířky do 100 mm</t>
  </si>
  <si>
    <t>2093611773</t>
  </si>
  <si>
    <t>128</t>
  </si>
  <si>
    <t>61187416</t>
  </si>
  <si>
    <t>práh dveřní dřevěný bukový tl 2cm dl 92cm š 10cm</t>
  </si>
  <si>
    <t>1537277070</t>
  </si>
  <si>
    <t>129</t>
  </si>
  <si>
    <t>766812840</t>
  </si>
  <si>
    <t>Demontáž kuchyňských linek  dřevěných nebo kovových včetně skříněk uchycených na stěně, délky přes 1800 do 2100 mm</t>
  </si>
  <si>
    <t>1754486457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</si>
  <si>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</si>
  <si>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</si>
  <si>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</si>
  <si>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-494932752</t>
  </si>
  <si>
    <t>131</t>
  </si>
  <si>
    <t>998766181</t>
  </si>
  <si>
    <t>239978212</t>
  </si>
  <si>
    <t>132</t>
  </si>
  <si>
    <t>DV</t>
  </si>
  <si>
    <t>Dodávka a osazení laminátových dvířek za wc vč. úchytek a začištění</t>
  </si>
  <si>
    <t>527585633</t>
  </si>
  <si>
    <t>133</t>
  </si>
  <si>
    <t>KL</t>
  </si>
  <si>
    <t>Kuchyňská linka dle specifikace - dodávka</t>
  </si>
  <si>
    <t>134630497</t>
  </si>
  <si>
    <t>134</t>
  </si>
  <si>
    <t>MKL</t>
  </si>
  <si>
    <t>Montáž kuchyňské linky dle specifikace</t>
  </si>
  <si>
    <t>-1342120710</t>
  </si>
  <si>
    <t>135</t>
  </si>
  <si>
    <t>UP</t>
  </si>
  <si>
    <t>Dodatečná úprava dveřních prahů vzhledem k výškovým rozdílům podlah</t>
  </si>
  <si>
    <t>-109278883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</si>
  <si>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</si>
  <si>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</si>
  <si>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</si>
  <si>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</si>
  <si>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</si>
  <si>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-1996679771</t>
  </si>
  <si>
    <t>137</t>
  </si>
  <si>
    <t>771591111</t>
  </si>
  <si>
    <t>Podlahy - ostatní práce  penetrace podkladu</t>
  </si>
  <si>
    <t>-1722880151</t>
  </si>
  <si>
    <t>138</t>
  </si>
  <si>
    <t>59761408</t>
  </si>
  <si>
    <t>dlaždice keramické slinuté neglazované mrazuvzdorné barevná přes 9 do 12 ks/m2</t>
  </si>
  <si>
    <t>688478871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</si>
  <si>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</si>
  <si>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</si>
  <si>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</si>
  <si>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</si>
  <si>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</si>
  <si>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-1711324981</t>
  </si>
  <si>
    <t>140</t>
  </si>
  <si>
    <t>998771181</t>
  </si>
  <si>
    <t>861323473</t>
  </si>
  <si>
    <t>776</t>
  </si>
  <si>
    <t>Podlahy povlakové</t>
  </si>
  <si>
    <t>141</t>
  </si>
  <si>
    <t>776201812</t>
  </si>
  <si>
    <t>52481782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</si>
  <si>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</si>
  <si>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</si>
  <si>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</si>
  <si>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</si>
  <si>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</si>
  <si>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</si>
  <si>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</si>
  <si>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-187203545</t>
  </si>
  <si>
    <t>143</t>
  </si>
  <si>
    <t>28411003</t>
  </si>
  <si>
    <t>lišta soklová PVC 30 x 30 mm</t>
  </si>
  <si>
    <t>1580938757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</si>
  <si>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</si>
  <si>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</si>
  <si>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</si>
  <si>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</si>
  <si>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216388264</t>
  </si>
  <si>
    <t>145</t>
  </si>
  <si>
    <t>998776181</t>
  </si>
  <si>
    <t>723940774</t>
  </si>
  <si>
    <t>781</t>
  </si>
  <si>
    <t>Dokončovací práce - obklady</t>
  </si>
  <si>
    <t>146</t>
  </si>
  <si>
    <t>781413212</t>
  </si>
  <si>
    <t>266643547</t>
  </si>
  <si>
    <t>147</t>
  </si>
  <si>
    <t>-1612564842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</si>
  <si>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</si>
  <si>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</si>
  <si>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</si>
  <si>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</si>
  <si>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-62267329</t>
  </si>
  <si>
    <t>(1,87+1,535)*2*2</t>
  </si>
  <si>
    <t>(0,895+1,11)*2*2</t>
  </si>
  <si>
    <t>149</t>
  </si>
  <si>
    <t>59761155</t>
  </si>
  <si>
    <t>dlaždice keramické koupelnové(barevné) přes 19 do 25 ks/m2</t>
  </si>
  <si>
    <t>-85837509</t>
  </si>
  <si>
    <t>24,07*1,1</t>
  </si>
  <si>
    <t>150</t>
  </si>
  <si>
    <t>781495111</t>
  </si>
  <si>
    <t>Ostatní prvky  ostatní práce penetrace podkladu</t>
  </si>
  <si>
    <t>-1735319503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</si>
  <si>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</si>
  <si>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</si>
  <si>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</si>
  <si>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-1483220327</t>
  </si>
  <si>
    <t>152</t>
  </si>
  <si>
    <t>998781181</t>
  </si>
  <si>
    <t>-1688096622</t>
  </si>
  <si>
    <t>153</t>
  </si>
  <si>
    <t>-1721352881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</si>
  <si>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</si>
  <si>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</si>
  <si>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</si>
  <si>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</si>
  <si>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</si>
  <si>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1119826203</t>
  </si>
  <si>
    <t>155</t>
  </si>
  <si>
    <t>783314101</t>
  </si>
  <si>
    <t>Základní nátěr zámečnických konstrukcí jednonásobný syntetický</t>
  </si>
  <si>
    <t>1102802231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</si>
  <si>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</si>
  <si>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</si>
  <si>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</si>
  <si>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</si>
  <si>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</si>
  <si>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-492761688</t>
  </si>
  <si>
    <t>784</t>
  </si>
  <si>
    <t>Dokončovací práce - malby a tapety</t>
  </si>
  <si>
    <t>157</t>
  </si>
  <si>
    <t>1343806046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</si>
  <si>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</si>
  <si>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</si>
  <si>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</si>
  <si>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</si>
  <si>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</si>
  <si>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</si>
  <si>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</si>
  <si>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</si>
  <si>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</si>
  <si>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-749441180</t>
  </si>
  <si>
    <t>159</t>
  </si>
  <si>
    <t>784321001</t>
  </si>
  <si>
    <t>Malby silikátové jednonásobné, bílé v místnostech výšky do 3,80 m</t>
  </si>
  <si>
    <t>-1011138687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</si>
  <si>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</si>
  <si>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</si>
  <si>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</si>
  <si>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</si>
  <si>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</si>
  <si>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</si>
  <si>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</si>
  <si>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-1193622452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</si>
  <si>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</si>
  <si>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</si>
  <si>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</si>
  <si>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</si>
  <si>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</si>
  <si>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</si>
  <si>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</si>
  <si>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</si>
  <si>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</si>
  <si>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</si>
  <si>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-904583936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</si>
  <si>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</si>
  <si>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</si>
  <si>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</si>
  <si>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</si>
  <si>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</si>
  <si>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-976961004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</si>
  <si>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</si>
  <si>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</si>
  <si>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</si>
  <si>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</si>
  <si>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1991578648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</si>
  <si>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</si>
  <si>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</si>
  <si>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</si>
  <si>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</si>
  <si>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</si>
  <si>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</si>
  <si>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</si>
  <si>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</si>
  <si>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2063875328</t>
  </si>
  <si>
    <t>VRN7</t>
  </si>
  <si>
    <t>Provozní vlivy</t>
  </si>
  <si>
    <t>165</t>
  </si>
  <si>
    <t>070001000</t>
  </si>
  <si>
    <t>1281281223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</si>
  <si>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</si>
  <si>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</si>
  <si>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</si>
  <si>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</si>
  <si>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</si>
  <si>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</si>
  <si>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</si>
  <si>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</si>
  <si>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</si>
  <si>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</si>
  <si>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</si>
  <si>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</si>
  <si>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</si>
  <si>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</si>
  <si>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</si>
  <si>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</si>
  <si>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</si>
  <si>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</si>
  <si>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</si>
  <si>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</si>
  <si>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</si>
  <si>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</si>
  <si>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</si>
  <si>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</si>
  <si>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</si>
  <si>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</si>
  <si>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</si>
  <si>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</si>
  <si>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</si>
  <si>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</si>
  <si>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</si>
  <si>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</si>
  <si>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</si>
  <si>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</si>
  <si>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</si>
  <si>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</si>
  <si>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</si>
  <si>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</si>
  <si>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</si>
  <si>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</si>
  <si>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</si>
  <si>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</si>
  <si>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</si>
  <si>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</si>
  <si>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</si>
  <si>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</si>
  <si>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</si>
  <si>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</si>
  <si>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</si>
  <si>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</si>
  <si>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</si>
  <si>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</si>
  <si>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</si>
  <si>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</si>
  <si>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</si>
  <si>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</si>
  <si>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</si>
  <si>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</si>
  <si>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</si>
  <si>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</si>
  <si>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</si>
  <si>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</si>
  <si>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</si>
  <si>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</si>
  <si>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</si>
  <si>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</si>
  <si>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</si>
  <si>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</si>
  <si>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</si>
  <si>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</si>
  <si>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</si>
  <si>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</si>
  <si>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</si>
  <si>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</si>
  <si>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</si>
  <si>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</si>
  <si>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</si>
  <si>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</si>
  <si>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</si>
  <si>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</si>
  <si>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</si>
  <si>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</si>
  <si>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</si>
  <si>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</si>
  <si>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</si>
  <si>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</si>
  <si>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</si>
  <si>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</si>
  <si>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</si>
  <si>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</si>
  <si>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</si>
  <si>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</si>
  <si>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</si>
  <si>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</si>
  <si>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</si>
  <si>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</si>
  <si>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</si>
  <si>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</si>
  <si>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</si>
  <si>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</si>
  <si>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</si>
  <si>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</si>
  <si>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</si>
  <si>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</si>
  <si>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</si>
  <si>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</si>
  <si>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</si>
  <si>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</si>
  <si>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</si>
  <si>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</si>
  <si>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</si>
  <si>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</si>
  <si>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</si>
  <si>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</si>
  <si>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</si>
  <si>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</si>
  <si>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</si>
  <si>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</si>
  <si>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</si>
  <si>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</si>
  <si>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</si>
  <si>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</si>
  <si>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</si>
  <si>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</si>
  <si>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</si>
  <si>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</si>
  <si>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</si>
  <si>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</si>
  <si>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</si>
  <si>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</si>
  <si>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</si>
  <si>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</si>
  <si>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</si>
  <si>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</si>
  <si>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</si>
  <si>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</si>
  <si>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</si>
  <si>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</si>
  <si>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</si>
  <si>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</si>
  <si>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</si>
  <si>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</si>
  <si>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</si>
  <si>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</si>
  <si>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</si>
  <si>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</si>
  <si>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</si>
  <si>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</si>
  <si>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</si>
  <si>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</si>
  <si>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</si>
  <si>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</si>
  <si>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</si>
  <si>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</si>
  <si>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</si>
  <si>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</si>
  <si>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</si>
  <si>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</si>
  <si>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</si>
  <si>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</si>
  <si>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</si>
  <si>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</si>
  <si>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</si>
  <si>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</si>
  <si>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</si>
  <si>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</si>
  <si>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</si>
  <si>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</si>
  <si>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</si>
  <si>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</si>
  <si>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</si>
  <si>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</si>
  <si>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</si>
  <si>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</si>
  <si>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</si>
  <si>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</si>
  <si>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</si>
  <si>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</si>
  <si>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</si>
  <si>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</si>
  <si>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</si>
  <si>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</si>
  <si>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</si>
  <si>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</si>
  <si>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Potěr  samonivelační ze suchých směsí  tlouštky přes 20 do 30 mm</t>
  </si>
  <si>
    <t>Provedení izolace  hydroizolační stěrkou na ploše vodorovné V dvouvrstvá na betonu</t>
  </si>
  <si>
    <t>Provedení izolace  hydroizolační stěrkou na ploše svislé S dvouvrstvá na betonu</t>
  </si>
  <si>
    <t>WC zámek</t>
  </si>
  <si>
    <t>zrušeno</t>
  </si>
  <si>
    <t>sporák plynový má vlastní zrušeno</t>
  </si>
  <si>
    <t>Provedení izolace  hydroizolační stěrkou doplňků vodotěsné těsnící pásky pro vnější a vnitřní roh</t>
  </si>
  <si>
    <t>Provedení izolace  hydroizolační stěrkou doplňků vodotěsné těsnící pásky pro dilatační a styčné spáry</t>
  </si>
  <si>
    <t>SDK podhled WC+koupelna</t>
  </si>
  <si>
    <t>revizní otvor pro vanu 30/30  obklad na magnety</t>
  </si>
  <si>
    <t>ovladač zapínací tlačítkový řada Tango10A 3553-80289 velkoplošný</t>
  </si>
  <si>
    <t>zásuvka nepropustná nástěnná řada Tango 16A 220 V 3pólová</t>
  </si>
  <si>
    <t>obklad linka</t>
  </si>
  <si>
    <t>Demontáž povlakových podlahovin lepených ručně s podložkou 2 vrstvy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</si>
</sst>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1011/48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'4 - Bytová jednotka č.4'!J27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'4 - Bytová jednotka č.4'!P102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75" zoomScaleNormal="175" workbookViewId="0" topLeftCell="A1">
      <pane ySplit="1" topLeftCell="A398" activePane="bottomLeft" state="frozen"/>
      <selection pane="bottomLeft" activeCell="J404" sqref="J4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4 - Bytová jednotka č.4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31" t="str">
        <f>E9</f>
        <v>4 - Bytová jednotka č.4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3.29447135</v>
      </c>
      <c r="S102" s="67"/>
      <c r="T102" s="154">
        <f>T103+T170+T392+T420</f>
        <v>3.8338907000000004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0.8144612299999999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77</v>
      </c>
      <c r="AT105" s="23" t="s">
        <v>140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77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0.69931323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140</v>
      </c>
      <c r="E108" s="171" t="s">
        <v>151</v>
      </c>
      <c r="F108" s="172" t="s">
        <v>1086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77</v>
      </c>
      <c r="AT108" s="23" t="s">
        <v>140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77</v>
      </c>
      <c r="BM108" s="23" t="s">
        <v>152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153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154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155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77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156</v>
      </c>
      <c r="F112" s="172" t="s">
        <v>1082</v>
      </c>
      <c r="G112" s="173"/>
      <c r="H112" s="174"/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</v>
      </c>
      <c r="S112" s="179">
        <v>0</v>
      </c>
      <c r="T112" s="180">
        <f aca="true" t="shared" si="3" ref="T112:T117">S112*H112</f>
        <v>0</v>
      </c>
      <c r="AR112" s="23" t="s">
        <v>77</v>
      </c>
      <c r="AT112" s="23" t="s">
        <v>140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77</v>
      </c>
      <c r="BM112" s="23" t="s">
        <v>157</v>
      </c>
    </row>
    <row r="113" spans="2:65" s="1" customFormat="1" ht="25.5" customHeight="1">
      <c r="B113" s="169"/>
      <c r="C113" s="170" t="s">
        <v>77</v>
      </c>
      <c r="D113" s="170" t="s">
        <v>140</v>
      </c>
      <c r="E113" s="171" t="s">
        <v>158</v>
      </c>
      <c r="F113" s="172" t="s">
        <v>1082</v>
      </c>
      <c r="G113" s="173"/>
      <c r="H113" s="174"/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</v>
      </c>
      <c r="S113" s="179">
        <v>0</v>
      </c>
      <c r="T113" s="180">
        <f t="shared" si="3"/>
        <v>0</v>
      </c>
      <c r="AR113" s="23" t="s">
        <v>77</v>
      </c>
      <c r="AT113" s="23" t="s">
        <v>140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77</v>
      </c>
      <c r="BM113" s="23" t="s">
        <v>159</v>
      </c>
    </row>
    <row r="114" spans="2:65" s="1" customFormat="1" ht="25.5" customHeight="1">
      <c r="B114" s="169"/>
      <c r="C114" s="170" t="s">
        <v>160</v>
      </c>
      <c r="D114" s="170" t="s">
        <v>140</v>
      </c>
      <c r="E114" s="171" t="s">
        <v>161</v>
      </c>
      <c r="F114" s="172" t="s">
        <v>1082</v>
      </c>
      <c r="G114" s="173"/>
      <c r="H114" s="174"/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</v>
      </c>
      <c r="S114" s="179">
        <v>0</v>
      </c>
      <c r="T114" s="180">
        <f t="shared" si="3"/>
        <v>0</v>
      </c>
      <c r="AR114" s="23" t="s">
        <v>77</v>
      </c>
      <c r="AT114" s="23" t="s">
        <v>140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77</v>
      </c>
      <c r="BM114" s="23" t="s">
        <v>162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163</v>
      </c>
      <c r="F115" s="172" t="s">
        <v>164</v>
      </c>
      <c r="G115" s="173" t="s">
        <v>143</v>
      </c>
      <c r="H115" s="174">
        <v>15.197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77</v>
      </c>
      <c r="AT115" s="23" t="s">
        <v>140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77</v>
      </c>
      <c r="BM115" s="23" t="s">
        <v>165</v>
      </c>
    </row>
    <row r="116" spans="2:65" s="1" customFormat="1" ht="25.5" customHeight="1">
      <c r="B116" s="169"/>
      <c r="C116" s="170" t="s">
        <v>166</v>
      </c>
      <c r="D116" s="170" t="s">
        <v>140</v>
      </c>
      <c r="E116" s="171" t="s">
        <v>167</v>
      </c>
      <c r="F116" s="172" t="s">
        <v>168</v>
      </c>
      <c r="G116" s="173" t="s">
        <v>143</v>
      </c>
      <c r="H116" s="174">
        <v>15.197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77</v>
      </c>
      <c r="AT116" s="23" t="s">
        <v>140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77</v>
      </c>
      <c r="BM116" s="23" t="s">
        <v>169</v>
      </c>
    </row>
    <row r="117" spans="2:65" s="1" customFormat="1" ht="16.5" customHeight="1">
      <c r="B117" s="169"/>
      <c r="C117" s="170" t="s">
        <v>170</v>
      </c>
      <c r="D117" s="170" t="s">
        <v>140</v>
      </c>
      <c r="E117" s="171" t="s">
        <v>171</v>
      </c>
      <c r="F117" s="172" t="s">
        <v>172</v>
      </c>
      <c r="G117" s="173" t="s">
        <v>143</v>
      </c>
      <c r="H117" s="174">
        <v>9.541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77</v>
      </c>
      <c r="AT117" s="23" t="s">
        <v>140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77</v>
      </c>
      <c r="BM117" s="23" t="s">
        <v>173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174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175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155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77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176</v>
      </c>
      <c r="D121" s="170" t="s">
        <v>140</v>
      </c>
      <c r="E121" s="171" t="s">
        <v>177</v>
      </c>
      <c r="F121" s="172" t="s">
        <v>178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77</v>
      </c>
      <c r="AT121" s="23" t="s">
        <v>140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77</v>
      </c>
      <c r="BM121" s="23" t="s">
        <v>179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180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181</v>
      </c>
      <c r="D123" s="170" t="s">
        <v>140</v>
      </c>
      <c r="E123" s="171" t="s">
        <v>182</v>
      </c>
      <c r="F123" s="172" t="s">
        <v>183</v>
      </c>
      <c r="G123" s="173" t="s">
        <v>143</v>
      </c>
      <c r="H123" s="174">
        <v>13.5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77</v>
      </c>
      <c r="AT123" s="23" t="s">
        <v>140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77</v>
      </c>
      <c r="BM123" s="23" t="s">
        <v>184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185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186</v>
      </c>
      <c r="D125" s="170" t="s">
        <v>140</v>
      </c>
      <c r="E125" s="171" t="s">
        <v>187</v>
      </c>
      <c r="F125" s="172" t="s">
        <v>188</v>
      </c>
      <c r="G125" s="173" t="s">
        <v>143</v>
      </c>
      <c r="H125" s="174">
        <v>50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77</v>
      </c>
      <c r="AT125" s="23" t="s">
        <v>140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77</v>
      </c>
      <c r="BM125" s="23" t="s">
        <v>189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190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191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192</v>
      </c>
      <c r="D128" s="170" t="s">
        <v>140</v>
      </c>
      <c r="E128" s="171" t="s">
        <v>193</v>
      </c>
      <c r="F128" s="172" t="s">
        <v>1078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77</v>
      </c>
      <c r="AT128" s="23" t="s">
        <v>140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77</v>
      </c>
      <c r="BM128" s="23" t="s">
        <v>194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195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196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155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77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197</v>
      </c>
      <c r="D132" s="170" t="s">
        <v>140</v>
      </c>
      <c r="E132" s="171" t="s">
        <v>198</v>
      </c>
      <c r="F132" s="172" t="s">
        <v>199</v>
      </c>
      <c r="G132" s="173" t="s">
        <v>200</v>
      </c>
      <c r="H132" s="174">
        <v>2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77</v>
      </c>
      <c r="AT132" s="23" t="s">
        <v>140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77</v>
      </c>
      <c r="BM132" s="23" t="s">
        <v>201</v>
      </c>
    </row>
    <row r="133" spans="2:65" s="1" customFormat="1" ht="16.5" customHeight="1">
      <c r="B133" s="169"/>
      <c r="C133" s="206" t="s">
        <v>202</v>
      </c>
      <c r="D133" s="206" t="s">
        <v>203</v>
      </c>
      <c r="E133" s="207" t="s">
        <v>204</v>
      </c>
      <c r="F133" s="208" t="s">
        <v>205</v>
      </c>
      <c r="G133" s="209" t="s">
        <v>200</v>
      </c>
      <c r="H133" s="210">
        <v>2</v>
      </c>
      <c r="I133" s="211"/>
      <c r="J133" s="212">
        <f>ROUND(I133*H133,2)</f>
        <v>0</v>
      </c>
      <c r="K133" s="208" t="s">
        <v>144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170</v>
      </c>
      <c r="AT133" s="23" t="s">
        <v>203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77</v>
      </c>
      <c r="BM133" s="23" t="s">
        <v>206</v>
      </c>
    </row>
    <row r="134" spans="2:63" s="10" customFormat="1" ht="29.85" customHeight="1">
      <c r="B134" s="156"/>
      <c r="D134" s="157" t="s">
        <v>71</v>
      </c>
      <c r="E134" s="167" t="s">
        <v>176</v>
      </c>
      <c r="F134" s="167" t="s">
        <v>207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208</v>
      </c>
      <c r="F135" s="172" t="s">
        <v>209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210</v>
      </c>
      <c r="AT135" s="23" t="s">
        <v>140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210</v>
      </c>
      <c r="BM135" s="23" t="s">
        <v>211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212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213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214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153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155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77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210</v>
      </c>
      <c r="D141" s="170" t="s">
        <v>140</v>
      </c>
      <c r="E141" s="171" t="s">
        <v>215</v>
      </c>
      <c r="F141" s="172" t="s">
        <v>216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210</v>
      </c>
      <c r="AT141" s="23" t="s">
        <v>140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210</v>
      </c>
      <c r="BM141" s="23" t="s">
        <v>217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218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219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220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153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155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77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221</v>
      </c>
      <c r="D147" s="170" t="s">
        <v>140</v>
      </c>
      <c r="E147" s="171" t="s">
        <v>222</v>
      </c>
      <c r="F147" s="172" t="s">
        <v>223</v>
      </c>
      <c r="G147" s="173" t="s">
        <v>143</v>
      </c>
      <c r="H147" s="174">
        <v>60.5</v>
      </c>
      <c r="I147" s="175"/>
      <c r="J147" s="176">
        <f>ROUND(I147*H147,2)</f>
        <v>0</v>
      </c>
      <c r="K147" s="172" t="s">
        <v>144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77</v>
      </c>
      <c r="AT147" s="23" t="s">
        <v>140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77</v>
      </c>
      <c r="BM147" s="23" t="s">
        <v>224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225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226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191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155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77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227</v>
      </c>
      <c r="D152" s="170" t="s">
        <v>140</v>
      </c>
      <c r="E152" s="171" t="s">
        <v>228</v>
      </c>
      <c r="F152" s="172" t="s">
        <v>229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 t="s">
        <v>144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77</v>
      </c>
      <c r="AT152" s="23" t="s">
        <v>140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77</v>
      </c>
      <c r="BM152" s="23" t="s">
        <v>230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231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232</v>
      </c>
      <c r="D154" s="170" t="s">
        <v>140</v>
      </c>
      <c r="E154" s="171" t="s">
        <v>233</v>
      </c>
      <c r="F154" s="172" t="s">
        <v>234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77</v>
      </c>
      <c r="AT154" s="23" t="s">
        <v>140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77</v>
      </c>
      <c r="BM154" s="23" t="s">
        <v>235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236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237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155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77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238</v>
      </c>
      <c r="F158" s="167" t="s">
        <v>239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240</v>
      </c>
      <c r="D159" s="170" t="s">
        <v>140</v>
      </c>
      <c r="E159" s="171" t="s">
        <v>241</v>
      </c>
      <c r="F159" s="172" t="s">
        <v>242</v>
      </c>
      <c r="G159" s="173" t="s">
        <v>243</v>
      </c>
      <c r="H159" s="174">
        <v>3.816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77</v>
      </c>
      <c r="AT159" s="23" t="s">
        <v>140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77</v>
      </c>
      <c r="BM159" s="23" t="s">
        <v>244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245</v>
      </c>
      <c r="F160" s="172" t="s">
        <v>246</v>
      </c>
      <c r="G160" s="173" t="s">
        <v>243</v>
      </c>
      <c r="H160" s="174">
        <v>190.8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77</v>
      </c>
      <c r="AT160" s="23" t="s">
        <v>140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77</v>
      </c>
      <c r="BM160" s="23" t="s">
        <v>247</v>
      </c>
    </row>
    <row r="161" spans="2:51" s="11" customFormat="1" ht="13.5">
      <c r="B161" s="182"/>
      <c r="D161" s="183" t="s">
        <v>147</v>
      </c>
      <c r="F161" s="185" t="s">
        <v>248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249</v>
      </c>
      <c r="D162" s="170" t="s">
        <v>140</v>
      </c>
      <c r="E162" s="171" t="s">
        <v>250</v>
      </c>
      <c r="F162" s="172" t="s">
        <v>251</v>
      </c>
      <c r="G162" s="173" t="s">
        <v>243</v>
      </c>
      <c r="H162" s="174">
        <v>3.816</v>
      </c>
      <c r="I162" s="175"/>
      <c r="J162" s="176">
        <f>ROUND(I162*H162,2)</f>
        <v>0</v>
      </c>
      <c r="K162" s="172" t="s">
        <v>144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77</v>
      </c>
      <c r="AT162" s="23" t="s">
        <v>140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77</v>
      </c>
      <c r="BM162" s="23" t="s">
        <v>252</v>
      </c>
    </row>
    <row r="163" spans="2:65" s="1" customFormat="1" ht="25.5" customHeight="1">
      <c r="B163" s="169"/>
      <c r="C163" s="170" t="s">
        <v>253</v>
      </c>
      <c r="D163" s="170" t="s">
        <v>140</v>
      </c>
      <c r="E163" s="171" t="s">
        <v>254</v>
      </c>
      <c r="F163" s="172" t="s">
        <v>255</v>
      </c>
      <c r="G163" s="173" t="s">
        <v>243</v>
      </c>
      <c r="H163" s="174">
        <v>34.344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77</v>
      </c>
      <c r="AT163" s="23" t="s">
        <v>140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77</v>
      </c>
      <c r="BM163" s="23" t="s">
        <v>256</v>
      </c>
    </row>
    <row r="164" spans="2:51" s="11" customFormat="1" ht="13.5">
      <c r="B164" s="182"/>
      <c r="D164" s="183" t="s">
        <v>147</v>
      </c>
      <c r="F164" s="185" t="s">
        <v>257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258</v>
      </c>
      <c r="D165" s="170" t="s">
        <v>140</v>
      </c>
      <c r="E165" s="171" t="s">
        <v>259</v>
      </c>
      <c r="F165" s="172" t="s">
        <v>260</v>
      </c>
      <c r="G165" s="173" t="s">
        <v>243</v>
      </c>
      <c r="H165" s="174">
        <v>3.816</v>
      </c>
      <c r="I165" s="175"/>
      <c r="J165" s="176">
        <f>ROUND(I165*H165,2)</f>
        <v>0</v>
      </c>
      <c r="K165" s="172" t="s">
        <v>144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77</v>
      </c>
      <c r="AT165" s="23" t="s">
        <v>140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77</v>
      </c>
      <c r="BM165" s="23" t="s">
        <v>261</v>
      </c>
    </row>
    <row r="166" spans="2:63" s="10" customFormat="1" ht="29.85" customHeight="1">
      <c r="B166" s="156"/>
      <c r="D166" s="157" t="s">
        <v>71</v>
      </c>
      <c r="E166" s="167" t="s">
        <v>262</v>
      </c>
      <c r="F166" s="167" t="s">
        <v>263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264</v>
      </c>
      <c r="D167" s="170" t="s">
        <v>140</v>
      </c>
      <c r="E167" s="171" t="s">
        <v>265</v>
      </c>
      <c r="F167" s="172" t="s">
        <v>266</v>
      </c>
      <c r="G167" s="173" t="s">
        <v>243</v>
      </c>
      <c r="H167" s="174">
        <v>0.919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77</v>
      </c>
      <c r="AT167" s="23" t="s">
        <v>140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77</v>
      </c>
      <c r="BM167" s="23" t="s">
        <v>267</v>
      </c>
    </row>
    <row r="168" spans="2:65" s="1" customFormat="1" ht="51" customHeight="1">
      <c r="B168" s="169"/>
      <c r="C168" s="170" t="s">
        <v>268</v>
      </c>
      <c r="D168" s="170" t="s">
        <v>140</v>
      </c>
      <c r="E168" s="171" t="s">
        <v>269</v>
      </c>
      <c r="F168" s="172" t="s">
        <v>270</v>
      </c>
      <c r="G168" s="173" t="s">
        <v>243</v>
      </c>
      <c r="H168" s="174">
        <v>0.919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77</v>
      </c>
      <c r="AT168" s="23" t="s">
        <v>140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77</v>
      </c>
      <c r="BM168" s="23" t="s">
        <v>271</v>
      </c>
    </row>
    <row r="169" spans="2:65" s="1" customFormat="1" ht="38.25" customHeight="1">
      <c r="B169" s="169"/>
      <c r="C169" s="170" t="s">
        <v>272</v>
      </c>
      <c r="D169" s="170" t="s">
        <v>140</v>
      </c>
      <c r="E169" s="171" t="s">
        <v>273</v>
      </c>
      <c r="F169" s="172"/>
      <c r="G169" s="173"/>
      <c r="H169" s="174"/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77</v>
      </c>
      <c r="AT169" s="23" t="s">
        <v>140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77</v>
      </c>
      <c r="BM169" s="23" t="s">
        <v>274</v>
      </c>
    </row>
    <row r="170" spans="2:63" s="10" customFormat="1" ht="37.35" customHeight="1">
      <c r="B170" s="156"/>
      <c r="D170" s="157" t="s">
        <v>71</v>
      </c>
      <c r="E170" s="158" t="s">
        <v>275</v>
      </c>
      <c r="F170" s="158" t="s">
        <v>276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2.4800101199999998</v>
      </c>
      <c r="S170" s="162"/>
      <c r="T170" s="164">
        <f>T171+T200+T211+T223+T235+T255+T259+T280+T286+T311+T330+T341+T354+T372+T378</f>
        <v>0.50000455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277</v>
      </c>
      <c r="F171" s="167" t="s">
        <v>278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279</v>
      </c>
      <c r="D172" s="170" t="s">
        <v>140</v>
      </c>
      <c r="E172" s="171" t="s">
        <v>280</v>
      </c>
      <c r="F172" s="172" t="s">
        <v>1079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210</v>
      </c>
      <c r="AT172" s="23" t="s">
        <v>140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210</v>
      </c>
      <c r="BM172" s="23" t="s">
        <v>281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196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282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155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77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283</v>
      </c>
      <c r="D176" s="170" t="s">
        <v>140</v>
      </c>
      <c r="E176" s="171" t="s">
        <v>284</v>
      </c>
      <c r="F176" s="172" t="s">
        <v>1080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210</v>
      </c>
      <c r="AT176" s="23" t="s">
        <v>140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210</v>
      </c>
      <c r="BM176" s="23" t="s">
        <v>285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286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287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288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289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290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155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77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291</v>
      </c>
      <c r="D183" s="206" t="s">
        <v>203</v>
      </c>
      <c r="E183" s="207" t="s">
        <v>292</v>
      </c>
      <c r="F183" s="208" t="s">
        <v>293</v>
      </c>
      <c r="G183" s="209" t="s">
        <v>294</v>
      </c>
      <c r="H183" s="210">
        <v>37.356</v>
      </c>
      <c r="I183" s="211"/>
      <c r="J183" s="212">
        <f>ROUND(I183*H183,2)</f>
        <v>0</v>
      </c>
      <c r="K183" s="208" t="s">
        <v>144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295</v>
      </c>
      <c r="AT183" s="23" t="s">
        <v>203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210</v>
      </c>
      <c r="BM183" s="23" t="s">
        <v>296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297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298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299</v>
      </c>
      <c r="D186" s="170"/>
      <c r="E186" s="171"/>
      <c r="F186" s="172"/>
      <c r="G186" s="173"/>
      <c r="H186" s="174"/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210</v>
      </c>
      <c r="AT186" s="23" t="s">
        <v>140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210</v>
      </c>
      <c r="BM186" s="23" t="s">
        <v>300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301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295</v>
      </c>
      <c r="D188" s="170" t="s">
        <v>140</v>
      </c>
      <c r="E188" s="171" t="s">
        <v>302</v>
      </c>
      <c r="F188" s="172" t="s">
        <v>1085</v>
      </c>
      <c r="G188" s="173" t="s">
        <v>303</v>
      </c>
      <c r="H188" s="174">
        <v>17.86</v>
      </c>
      <c r="I188" s="175"/>
      <c r="J188" s="176">
        <f>ROUND(I188*H188,2)</f>
        <v>0</v>
      </c>
      <c r="K188" s="172" t="s">
        <v>144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210</v>
      </c>
      <c r="AT188" s="23" t="s">
        <v>140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210</v>
      </c>
      <c r="BM188" s="23" t="s">
        <v>304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305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306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307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308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309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155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77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310</v>
      </c>
      <c r="D195" s="170" t="s">
        <v>140</v>
      </c>
      <c r="E195" s="171" t="s">
        <v>311</v>
      </c>
      <c r="F195" s="172" t="s">
        <v>1084</v>
      </c>
      <c r="G195" s="173" t="s">
        <v>200</v>
      </c>
      <c r="H195" s="174">
        <v>8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210</v>
      </c>
      <c r="AT195" s="23" t="s">
        <v>140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210</v>
      </c>
      <c r="BM195" s="23" t="s">
        <v>312</v>
      </c>
    </row>
    <row r="196" spans="2:65" s="1" customFormat="1" ht="16.5" customHeight="1">
      <c r="B196" s="169"/>
      <c r="C196" s="206" t="s">
        <v>313</v>
      </c>
      <c r="D196" s="206" t="s">
        <v>203</v>
      </c>
      <c r="E196" s="207" t="s">
        <v>314</v>
      </c>
      <c r="F196" s="208" t="s">
        <v>315</v>
      </c>
      <c r="G196" s="209" t="s">
        <v>303</v>
      </c>
      <c r="H196" s="210">
        <v>19.646</v>
      </c>
      <c r="I196" s="211"/>
      <c r="J196" s="212">
        <f>ROUND(I196*H196,2)</f>
        <v>0</v>
      </c>
      <c r="K196" s="208" t="s">
        <v>144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295</v>
      </c>
      <c r="AT196" s="23" t="s">
        <v>203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210</v>
      </c>
      <c r="BM196" s="23" t="s">
        <v>316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317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318</v>
      </c>
      <c r="D198" s="170" t="s">
        <v>140</v>
      </c>
      <c r="E198" s="171" t="s">
        <v>319</v>
      </c>
      <c r="F198" s="172" t="s">
        <v>320</v>
      </c>
      <c r="G198" s="173" t="s">
        <v>243</v>
      </c>
      <c r="H198" s="174">
        <v>0.039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210</v>
      </c>
      <c r="AT198" s="23" t="s">
        <v>140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210</v>
      </c>
      <c r="BM198" s="23" t="s">
        <v>321</v>
      </c>
    </row>
    <row r="199" spans="2:65" s="1" customFormat="1" ht="38.25" customHeight="1">
      <c r="B199" s="169"/>
      <c r="C199" s="170" t="s">
        <v>322</v>
      </c>
      <c r="D199" s="170"/>
      <c r="E199" s="171"/>
      <c r="F199" s="172" t="s">
        <v>1082</v>
      </c>
      <c r="G199" s="173"/>
      <c r="H199" s="174"/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210</v>
      </c>
      <c r="AT199" s="23" t="s">
        <v>140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210</v>
      </c>
      <c r="BM199" s="23" t="s">
        <v>323</v>
      </c>
    </row>
    <row r="200" spans="2:63" s="10" customFormat="1" ht="29.85" customHeight="1">
      <c r="B200" s="156"/>
      <c r="D200" s="157" t="s">
        <v>71</v>
      </c>
      <c r="E200" s="167" t="s">
        <v>324</v>
      </c>
      <c r="F200" s="167" t="s">
        <v>325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326</v>
      </c>
      <c r="D201" s="170" t="s">
        <v>140</v>
      </c>
      <c r="E201" s="171" t="s">
        <v>327</v>
      </c>
      <c r="F201" s="172" t="s">
        <v>328</v>
      </c>
      <c r="G201" s="173" t="s">
        <v>303</v>
      </c>
      <c r="H201" s="174">
        <v>6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210</v>
      </c>
      <c r="AT201" s="23" t="s">
        <v>140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210</v>
      </c>
      <c r="BM201" s="23" t="s">
        <v>329</v>
      </c>
    </row>
    <row r="202" spans="2:65" s="1" customFormat="1" ht="16.5" customHeight="1">
      <c r="B202" s="169"/>
      <c r="C202" s="170" t="s">
        <v>330</v>
      </c>
      <c r="D202" s="170" t="s">
        <v>140</v>
      </c>
      <c r="E202" s="171" t="s">
        <v>331</v>
      </c>
      <c r="F202" s="172" t="s">
        <v>332</v>
      </c>
      <c r="G202" s="173" t="s">
        <v>303</v>
      </c>
      <c r="H202" s="174">
        <v>2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210</v>
      </c>
      <c r="AT202" s="23" t="s">
        <v>140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210</v>
      </c>
      <c r="BM202" s="23" t="s">
        <v>333</v>
      </c>
    </row>
    <row r="203" spans="2:65" s="1" customFormat="1" ht="16.5" customHeight="1">
      <c r="B203" s="169"/>
      <c r="C203" s="170" t="s">
        <v>334</v>
      </c>
      <c r="D203" s="170" t="s">
        <v>140</v>
      </c>
      <c r="E203" s="171" t="s">
        <v>335</v>
      </c>
      <c r="F203" s="172" t="s">
        <v>336</v>
      </c>
      <c r="G203" s="173" t="s">
        <v>303</v>
      </c>
      <c r="H203" s="174">
        <v>7</v>
      </c>
      <c r="I203" s="175"/>
      <c r="J203" s="176">
        <f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210</v>
      </c>
      <c r="AT203" s="23" t="s">
        <v>140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210</v>
      </c>
      <c r="BM203" s="23" t="s">
        <v>337</v>
      </c>
    </row>
    <row r="204" spans="2:65" s="1" customFormat="1" ht="16.5" customHeight="1">
      <c r="B204" s="169"/>
      <c r="C204" s="170" t="s">
        <v>338</v>
      </c>
      <c r="D204" s="170" t="s">
        <v>140</v>
      </c>
      <c r="E204" s="171" t="s">
        <v>339</v>
      </c>
      <c r="F204" s="172" t="s">
        <v>340</v>
      </c>
      <c r="G204" s="173" t="s">
        <v>303</v>
      </c>
      <c r="H204" s="174">
        <v>2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210</v>
      </c>
      <c r="AT204" s="23" t="s">
        <v>140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210</v>
      </c>
      <c r="BM204" s="23" t="s">
        <v>341</v>
      </c>
    </row>
    <row r="205" spans="2:65" s="1" customFormat="1" ht="16.5" customHeight="1">
      <c r="B205" s="169"/>
      <c r="C205" s="170" t="s">
        <v>342</v>
      </c>
      <c r="D205" s="170" t="s">
        <v>140</v>
      </c>
      <c r="E205" s="171" t="s">
        <v>343</v>
      </c>
      <c r="F205" s="172" t="s">
        <v>344</v>
      </c>
      <c r="G205" s="173" t="s">
        <v>200</v>
      </c>
      <c r="H205" s="174">
        <v>3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210</v>
      </c>
      <c r="AT205" s="23" t="s">
        <v>140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210</v>
      </c>
      <c r="BM205" s="23" t="s">
        <v>345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346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347</v>
      </c>
      <c r="D208" s="170" t="s">
        <v>140</v>
      </c>
      <c r="E208" s="171" t="s">
        <v>348</v>
      </c>
      <c r="F208" s="172" t="s">
        <v>349</v>
      </c>
      <c r="G208" s="173" t="s">
        <v>303</v>
      </c>
      <c r="H208" s="174">
        <v>11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210</v>
      </c>
      <c r="AT208" s="23" t="s">
        <v>140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210</v>
      </c>
      <c r="BM208" s="23" t="s">
        <v>350</v>
      </c>
    </row>
    <row r="209" spans="2:65" s="1" customFormat="1" ht="38.25" customHeight="1">
      <c r="B209" s="169"/>
      <c r="C209" s="170" t="s">
        <v>351</v>
      </c>
      <c r="D209" s="170" t="s">
        <v>140</v>
      </c>
      <c r="E209" s="171" t="s">
        <v>352</v>
      </c>
      <c r="F209" s="172" t="s">
        <v>353</v>
      </c>
      <c r="G209" s="173" t="s">
        <v>243</v>
      </c>
      <c r="H209" s="174">
        <v>0.008</v>
      </c>
      <c r="I209" s="175"/>
      <c r="J209" s="176">
        <f>ROUND(I209*H209,2)</f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210</v>
      </c>
      <c r="AT209" s="23" t="s">
        <v>140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210</v>
      </c>
      <c r="BM209" s="23" t="s">
        <v>354</v>
      </c>
    </row>
    <row r="210" spans="2:65" s="1" customFormat="1" ht="38.25" customHeight="1">
      <c r="B210" s="169"/>
      <c r="C210" s="170" t="s">
        <v>355</v>
      </c>
      <c r="D210" s="170" t="s">
        <v>140</v>
      </c>
      <c r="E210" s="171" t="s">
        <v>356</v>
      </c>
      <c r="F210" s="172" t="s">
        <v>1082</v>
      </c>
      <c r="G210" s="173"/>
      <c r="H210" s="174"/>
      <c r="I210" s="175"/>
      <c r="J210" s="176">
        <f>ROUND(I210*H210,2)</f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210</v>
      </c>
      <c r="AT210" s="23" t="s">
        <v>140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210</v>
      </c>
      <c r="BM210" s="23" t="s">
        <v>357</v>
      </c>
    </row>
    <row r="211" spans="2:63" s="10" customFormat="1" ht="29.85" customHeight="1">
      <c r="B211" s="156"/>
      <c r="D211" s="157" t="s">
        <v>71</v>
      </c>
      <c r="E211" s="167" t="s">
        <v>358</v>
      </c>
      <c r="F211" s="167" t="s">
        <v>359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360</v>
      </c>
      <c r="D212" s="170" t="s">
        <v>140</v>
      </c>
      <c r="E212" s="171" t="s">
        <v>361</v>
      </c>
      <c r="F212" s="172" t="s">
        <v>362</v>
      </c>
      <c r="G212" s="173" t="s">
        <v>303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210</v>
      </c>
      <c r="AT212" s="23" t="s">
        <v>140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210</v>
      </c>
      <c r="BM212" s="23" t="s">
        <v>363</v>
      </c>
    </row>
    <row r="213" spans="2:65" s="1" customFormat="1" ht="25.5" customHeight="1">
      <c r="B213" s="169"/>
      <c r="C213" s="170" t="s">
        <v>364</v>
      </c>
      <c r="D213" s="170" t="s">
        <v>140</v>
      </c>
      <c r="E213" s="171" t="s">
        <v>365</v>
      </c>
      <c r="F213" s="172" t="s">
        <v>366</v>
      </c>
      <c r="G213" s="173" t="s">
        <v>303</v>
      </c>
      <c r="H213" s="174">
        <v>20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210</v>
      </c>
      <c r="AT213" s="23" t="s">
        <v>140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210</v>
      </c>
      <c r="BM213" s="23" t="s">
        <v>367</v>
      </c>
    </row>
    <row r="214" spans="2:65" s="1" customFormat="1" ht="16.5" customHeight="1">
      <c r="B214" s="169"/>
      <c r="C214" s="206" t="s">
        <v>368</v>
      </c>
      <c r="D214" s="206" t="s">
        <v>203</v>
      </c>
      <c r="E214" s="207" t="s">
        <v>369</v>
      </c>
      <c r="F214" s="208" t="s">
        <v>370</v>
      </c>
      <c r="G214" s="209" t="s">
        <v>303</v>
      </c>
      <c r="H214" s="210">
        <v>7</v>
      </c>
      <c r="I214" s="211"/>
      <c r="J214" s="212">
        <f t="shared" si="10"/>
        <v>0</v>
      </c>
      <c r="K214" s="208" t="s">
        <v>144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295</v>
      </c>
      <c r="AT214" s="23" t="s">
        <v>203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210</v>
      </c>
      <c r="BM214" s="23" t="s">
        <v>371</v>
      </c>
    </row>
    <row r="215" spans="2:65" s="1" customFormat="1" ht="16.5" customHeight="1">
      <c r="B215" s="169"/>
      <c r="C215" s="206" t="s">
        <v>372</v>
      </c>
      <c r="D215" s="206" t="s">
        <v>203</v>
      </c>
      <c r="E215" s="207" t="s">
        <v>373</v>
      </c>
      <c r="F215" s="208" t="s">
        <v>374</v>
      </c>
      <c r="G215" s="209" t="s">
        <v>303</v>
      </c>
      <c r="H215" s="210">
        <v>7</v>
      </c>
      <c r="I215" s="211"/>
      <c r="J215" s="212">
        <f t="shared" si="10"/>
        <v>0</v>
      </c>
      <c r="K215" s="208" t="s">
        <v>144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295</v>
      </c>
      <c r="AT215" s="23" t="s">
        <v>203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210</v>
      </c>
      <c r="BM215" s="23" t="s">
        <v>375</v>
      </c>
    </row>
    <row r="216" spans="2:65" s="1" customFormat="1" ht="16.5" customHeight="1">
      <c r="B216" s="169"/>
      <c r="C216" s="206" t="s">
        <v>376</v>
      </c>
      <c r="D216" s="206" t="s">
        <v>203</v>
      </c>
      <c r="E216" s="207" t="s">
        <v>377</v>
      </c>
      <c r="F216" s="208" t="s">
        <v>378</v>
      </c>
      <c r="G216" s="209" t="s">
        <v>303</v>
      </c>
      <c r="H216" s="210">
        <v>6</v>
      </c>
      <c r="I216" s="211"/>
      <c r="J216" s="212">
        <f t="shared" si="10"/>
        <v>0</v>
      </c>
      <c r="K216" s="208" t="s">
        <v>144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295</v>
      </c>
      <c r="AT216" s="23" t="s">
        <v>203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210</v>
      </c>
      <c r="BM216" s="23" t="s">
        <v>379</v>
      </c>
    </row>
    <row r="217" spans="2:65" s="1" customFormat="1" ht="25.5" customHeight="1">
      <c r="B217" s="169"/>
      <c r="C217" s="170" t="s">
        <v>191</v>
      </c>
      <c r="D217" s="170" t="s">
        <v>140</v>
      </c>
      <c r="E217" s="171" t="s">
        <v>380</v>
      </c>
      <c r="F217" s="172" t="s">
        <v>381</v>
      </c>
      <c r="G217" s="173" t="s">
        <v>382</v>
      </c>
      <c r="H217" s="174">
        <v>1</v>
      </c>
      <c r="I217" s="175"/>
      <c r="J217" s="176">
        <f t="shared" si="10"/>
        <v>0</v>
      </c>
      <c r="K217" s="172" t="s">
        <v>144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210</v>
      </c>
      <c r="AT217" s="23" t="s">
        <v>140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210</v>
      </c>
      <c r="BM217" s="23" t="s">
        <v>383</v>
      </c>
    </row>
    <row r="218" spans="2:65" s="1" customFormat="1" ht="25.5" customHeight="1">
      <c r="B218" s="169"/>
      <c r="C218" s="170" t="s">
        <v>384</v>
      </c>
      <c r="D218" s="170" t="s">
        <v>140</v>
      </c>
      <c r="E218" s="171" t="s">
        <v>385</v>
      </c>
      <c r="F218" s="172" t="s">
        <v>386</v>
      </c>
      <c r="G218" s="173" t="s">
        <v>382</v>
      </c>
      <c r="H218" s="174">
        <v>1</v>
      </c>
      <c r="I218" s="175"/>
      <c r="J218" s="176">
        <f t="shared" si="10"/>
        <v>0</v>
      </c>
      <c r="K218" s="172" t="s">
        <v>144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210</v>
      </c>
      <c r="AT218" s="23" t="s">
        <v>140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210</v>
      </c>
      <c r="BM218" s="23" t="s">
        <v>387</v>
      </c>
    </row>
    <row r="219" spans="2:65" s="1" customFormat="1" ht="25.5" customHeight="1">
      <c r="B219" s="169"/>
      <c r="C219" s="170" t="s">
        <v>388</v>
      </c>
      <c r="D219" s="170" t="s">
        <v>140</v>
      </c>
      <c r="E219" s="171" t="s">
        <v>389</v>
      </c>
      <c r="F219" s="172" t="s">
        <v>390</v>
      </c>
      <c r="G219" s="173" t="s">
        <v>303</v>
      </c>
      <c r="H219" s="174">
        <v>20</v>
      </c>
      <c r="I219" s="175"/>
      <c r="J219" s="176">
        <f t="shared" si="10"/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210</v>
      </c>
      <c r="AT219" s="23" t="s">
        <v>140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210</v>
      </c>
      <c r="BM219" s="23" t="s">
        <v>391</v>
      </c>
    </row>
    <row r="220" spans="2:65" s="1" customFormat="1" ht="25.5" customHeight="1">
      <c r="B220" s="169"/>
      <c r="C220" s="170" t="s">
        <v>392</v>
      </c>
      <c r="D220" s="170" t="s">
        <v>140</v>
      </c>
      <c r="E220" s="171" t="s">
        <v>393</v>
      </c>
      <c r="F220" s="172" t="s">
        <v>394</v>
      </c>
      <c r="G220" s="173" t="s">
        <v>303</v>
      </c>
      <c r="H220" s="174">
        <v>20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210</v>
      </c>
      <c r="AT220" s="23" t="s">
        <v>140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210</v>
      </c>
      <c r="BM220" s="23" t="s">
        <v>395</v>
      </c>
    </row>
    <row r="221" spans="2:65" s="1" customFormat="1" ht="38.25" customHeight="1">
      <c r="B221" s="169"/>
      <c r="C221" s="170" t="s">
        <v>396</v>
      </c>
      <c r="D221" s="170" t="s">
        <v>140</v>
      </c>
      <c r="E221" s="171" t="s">
        <v>397</v>
      </c>
      <c r="F221" s="172" t="s">
        <v>398</v>
      </c>
      <c r="G221" s="173" t="s">
        <v>243</v>
      </c>
      <c r="H221" s="174">
        <v>0.02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210</v>
      </c>
      <c r="AT221" s="23" t="s">
        <v>140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210</v>
      </c>
      <c r="BM221" s="23" t="s">
        <v>399</v>
      </c>
    </row>
    <row r="222" spans="2:65" s="1" customFormat="1" ht="38.25" customHeight="1">
      <c r="B222" s="169"/>
      <c r="C222" s="170" t="s">
        <v>400</v>
      </c>
      <c r="D222" s="170" t="s">
        <v>140</v>
      </c>
      <c r="E222" s="171" t="s">
        <v>401</v>
      </c>
      <c r="F222" s="172" t="s">
        <v>1082</v>
      </c>
      <c r="G222" s="173"/>
      <c r="H222" s="174"/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210</v>
      </c>
      <c r="AT222" s="23" t="s">
        <v>140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210</v>
      </c>
      <c r="BM222" s="23" t="s">
        <v>402</v>
      </c>
    </row>
    <row r="223" spans="2:63" s="10" customFormat="1" ht="29.85" customHeight="1">
      <c r="B223" s="156"/>
      <c r="D223" s="157" t="s">
        <v>71</v>
      </c>
      <c r="E223" s="167" t="s">
        <v>403</v>
      </c>
      <c r="F223" s="167" t="s">
        <v>404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405</v>
      </c>
      <c r="D224" s="170" t="s">
        <v>140</v>
      </c>
      <c r="E224" s="171" t="s">
        <v>406</v>
      </c>
      <c r="F224" s="172" t="s">
        <v>407</v>
      </c>
      <c r="G224" s="173" t="s">
        <v>303</v>
      </c>
      <c r="H224" s="174">
        <v>3</v>
      </c>
      <c r="I224" s="175"/>
      <c r="J224" s="176">
        <f>ROUND(I224*H224,2)</f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210</v>
      </c>
      <c r="AT224" s="23" t="s">
        <v>140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210</v>
      </c>
      <c r="BM224" s="23" t="s">
        <v>408</v>
      </c>
    </row>
    <row r="225" spans="2:65" s="1" customFormat="1" ht="25.5" customHeight="1">
      <c r="B225" s="169"/>
      <c r="C225" s="170" t="s">
        <v>409</v>
      </c>
      <c r="D225" s="170" t="s">
        <v>140</v>
      </c>
      <c r="E225" s="171" t="s">
        <v>410</v>
      </c>
      <c r="F225" s="172" t="s">
        <v>411</v>
      </c>
      <c r="G225" s="173" t="s">
        <v>303</v>
      </c>
      <c r="H225" s="174">
        <v>1</v>
      </c>
      <c r="I225" s="175"/>
      <c r="J225" s="176">
        <f>ROUND(I225*H225,2)</f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210</v>
      </c>
      <c r="AT225" s="23" t="s">
        <v>140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210</v>
      </c>
      <c r="BM225" s="23" t="s">
        <v>412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413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414</v>
      </c>
      <c r="D228" s="170" t="s">
        <v>140</v>
      </c>
      <c r="E228" s="171" t="s">
        <v>415</v>
      </c>
      <c r="F228" s="172" t="s">
        <v>416</v>
      </c>
      <c r="G228" s="173" t="s">
        <v>303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210</v>
      </c>
      <c r="AT228" s="23" t="s">
        <v>140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210</v>
      </c>
      <c r="BM228" s="23" t="s">
        <v>417</v>
      </c>
    </row>
    <row r="229" spans="2:65" s="1" customFormat="1" ht="25.5" customHeight="1">
      <c r="B229" s="169"/>
      <c r="C229" s="170" t="s">
        <v>418</v>
      </c>
      <c r="D229" s="170" t="s">
        <v>140</v>
      </c>
      <c r="E229" s="171" t="s">
        <v>419</v>
      </c>
      <c r="F229" s="172" t="s">
        <v>420</v>
      </c>
      <c r="G229" s="173" t="s">
        <v>382</v>
      </c>
      <c r="H229" s="174">
        <v>1</v>
      </c>
      <c r="I229" s="175"/>
      <c r="J229" s="176">
        <f t="shared" si="2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210</v>
      </c>
      <c r="AT229" s="23" t="s">
        <v>140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210</v>
      </c>
      <c r="BM229" s="23" t="s">
        <v>421</v>
      </c>
    </row>
    <row r="230" spans="2:65" s="1" customFormat="1" ht="16.5" customHeight="1">
      <c r="B230" s="169"/>
      <c r="C230" s="170" t="s">
        <v>422</v>
      </c>
      <c r="D230" s="170" t="s">
        <v>140</v>
      </c>
      <c r="E230" s="171" t="s">
        <v>423</v>
      </c>
      <c r="F230" s="172" t="s">
        <v>424</v>
      </c>
      <c r="G230" s="173" t="s">
        <v>200</v>
      </c>
      <c r="H230" s="174">
        <v>2</v>
      </c>
      <c r="I230" s="175"/>
      <c r="J230" s="176">
        <f t="shared" si="2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210</v>
      </c>
      <c r="AT230" s="23" t="s">
        <v>140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210</v>
      </c>
      <c r="BM230" s="23" t="s">
        <v>425</v>
      </c>
    </row>
    <row r="231" spans="2:65" s="1" customFormat="1" ht="16.5" customHeight="1">
      <c r="B231" s="169"/>
      <c r="C231" s="170" t="s">
        <v>426</v>
      </c>
      <c r="D231" s="170" t="s">
        <v>140</v>
      </c>
      <c r="E231" s="171" t="s">
        <v>427</v>
      </c>
      <c r="F231" s="172" t="s">
        <v>428</v>
      </c>
      <c r="G231" s="173" t="s">
        <v>303</v>
      </c>
      <c r="H231" s="174">
        <v>3</v>
      </c>
      <c r="I231" s="175"/>
      <c r="J231" s="176">
        <f t="shared" si="2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210</v>
      </c>
      <c r="AT231" s="23" t="s">
        <v>140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210</v>
      </c>
      <c r="BM231" s="23" t="s">
        <v>429</v>
      </c>
    </row>
    <row r="232" spans="2:65" s="1" customFormat="1" ht="16.5" customHeight="1">
      <c r="B232" s="169"/>
      <c r="C232" s="170" t="s">
        <v>430</v>
      </c>
      <c r="D232" s="170" t="s">
        <v>140</v>
      </c>
      <c r="E232" s="171" t="s">
        <v>431</v>
      </c>
      <c r="F232" s="172" t="s">
        <v>432</v>
      </c>
      <c r="G232" s="173" t="s">
        <v>200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210</v>
      </c>
      <c r="AT232" s="23" t="s">
        <v>140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210</v>
      </c>
      <c r="BM232" s="23" t="s">
        <v>433</v>
      </c>
    </row>
    <row r="233" spans="2:65" s="1" customFormat="1" ht="38.25" customHeight="1">
      <c r="B233" s="169"/>
      <c r="C233" s="170" t="s">
        <v>434</v>
      </c>
      <c r="D233" s="170" t="s">
        <v>140</v>
      </c>
      <c r="E233" s="171" t="s">
        <v>435</v>
      </c>
      <c r="F233" s="172" t="s">
        <v>436</v>
      </c>
      <c r="G233" s="173" t="s">
        <v>243</v>
      </c>
      <c r="H233" s="174">
        <v>0.003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210</v>
      </c>
      <c r="AT233" s="23" t="s">
        <v>140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210</v>
      </c>
      <c r="BM233" s="23" t="s">
        <v>437</v>
      </c>
    </row>
    <row r="234" spans="2:65" s="1" customFormat="1" ht="38.25" customHeight="1">
      <c r="B234" s="169"/>
      <c r="C234" s="170" t="s">
        <v>438</v>
      </c>
      <c r="D234" s="170" t="s">
        <v>140</v>
      </c>
      <c r="E234" s="171" t="s">
        <v>439</v>
      </c>
      <c r="F234" s="172" t="s">
        <v>1082</v>
      </c>
      <c r="G234" s="173"/>
      <c r="H234" s="174"/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210</v>
      </c>
      <c r="AT234" s="23" t="s">
        <v>140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210</v>
      </c>
      <c r="BM234" s="23" t="s">
        <v>440</v>
      </c>
    </row>
    <row r="235" spans="2:63" s="10" customFormat="1" ht="29.85" customHeight="1">
      <c r="B235" s="156"/>
      <c r="D235" s="157" t="s">
        <v>71</v>
      </c>
      <c r="E235" s="167" t="s">
        <v>441</v>
      </c>
      <c r="F235" s="167" t="s">
        <v>442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443</v>
      </c>
      <c r="D236" s="170" t="s">
        <v>140</v>
      </c>
      <c r="E236" s="171" t="s">
        <v>444</v>
      </c>
      <c r="F236" s="172" t="s">
        <v>445</v>
      </c>
      <c r="G236" s="173" t="s">
        <v>382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210</v>
      </c>
      <c r="AT236" s="23" t="s">
        <v>140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210</v>
      </c>
      <c r="BM236" s="23" t="s">
        <v>446</v>
      </c>
    </row>
    <row r="237" spans="2:65" s="1" customFormat="1" ht="25.5" customHeight="1">
      <c r="B237" s="169"/>
      <c r="C237" s="170" t="s">
        <v>447</v>
      </c>
      <c r="D237" s="170" t="s">
        <v>140</v>
      </c>
      <c r="E237" s="171" t="s">
        <v>448</v>
      </c>
      <c r="F237" s="172" t="s">
        <v>449</v>
      </c>
      <c r="G237" s="173" t="s">
        <v>382</v>
      </c>
      <c r="H237" s="174">
        <v>1</v>
      </c>
      <c r="I237" s="175"/>
      <c r="J237" s="176">
        <f t="shared" si="3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210</v>
      </c>
      <c r="AT237" s="23" t="s">
        <v>140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210</v>
      </c>
      <c r="BM237" s="23" t="s">
        <v>450</v>
      </c>
    </row>
    <row r="238" spans="2:65" s="1" customFormat="1" ht="16.5" customHeight="1">
      <c r="B238" s="169"/>
      <c r="C238" s="170" t="s">
        <v>451</v>
      </c>
      <c r="D238" s="170" t="s">
        <v>140</v>
      </c>
      <c r="E238" s="171" t="s">
        <v>452</v>
      </c>
      <c r="F238" s="172" t="s">
        <v>453</v>
      </c>
      <c r="G238" s="173" t="s">
        <v>382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210</v>
      </c>
      <c r="AT238" s="23" t="s">
        <v>140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210</v>
      </c>
      <c r="BM238" s="23" t="s">
        <v>454</v>
      </c>
    </row>
    <row r="239" spans="2:65" s="1" customFormat="1" ht="25.5" customHeight="1">
      <c r="B239" s="169"/>
      <c r="C239" s="170" t="s">
        <v>455</v>
      </c>
      <c r="D239" s="170" t="s">
        <v>140</v>
      </c>
      <c r="E239" s="171" t="s">
        <v>456</v>
      </c>
      <c r="F239" s="172" t="s">
        <v>457</v>
      </c>
      <c r="G239" s="173" t="s">
        <v>382</v>
      </c>
      <c r="H239" s="174">
        <v>1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210</v>
      </c>
      <c r="AT239" s="23" t="s">
        <v>140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210</v>
      </c>
      <c r="BM239" s="23" t="s">
        <v>458</v>
      </c>
    </row>
    <row r="240" spans="2:65" s="1" customFormat="1" ht="16.5" customHeight="1">
      <c r="B240" s="169"/>
      <c r="C240" s="170" t="s">
        <v>459</v>
      </c>
      <c r="D240" s="170" t="s">
        <v>140</v>
      </c>
      <c r="E240" s="171" t="s">
        <v>460</v>
      </c>
      <c r="F240" s="172" t="s">
        <v>461</v>
      </c>
      <c r="G240" s="173" t="s">
        <v>382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210</v>
      </c>
      <c r="AT240" s="23" t="s">
        <v>140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210</v>
      </c>
      <c r="BM240" s="23" t="s">
        <v>462</v>
      </c>
    </row>
    <row r="241" spans="2:65" s="1" customFormat="1" ht="25.5" customHeight="1">
      <c r="B241" s="169"/>
      <c r="C241" s="170" t="s">
        <v>463</v>
      </c>
      <c r="D241" s="170" t="s">
        <v>140</v>
      </c>
      <c r="E241" s="171" t="s">
        <v>464</v>
      </c>
      <c r="F241" s="172" t="s">
        <v>465</v>
      </c>
      <c r="G241" s="173" t="s">
        <v>382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210</v>
      </c>
      <c r="AT241" s="23" t="s">
        <v>140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210</v>
      </c>
      <c r="BM241" s="23" t="s">
        <v>466</v>
      </c>
    </row>
    <row r="242" spans="2:65" s="1" customFormat="1" ht="16.5" customHeight="1">
      <c r="B242" s="169"/>
      <c r="C242" s="170" t="s">
        <v>467</v>
      </c>
      <c r="D242" s="170" t="s">
        <v>140</v>
      </c>
      <c r="E242" s="171" t="s">
        <v>468</v>
      </c>
      <c r="F242" s="172" t="s">
        <v>469</v>
      </c>
      <c r="G242" s="173" t="s">
        <v>200</v>
      </c>
      <c r="H242" s="174">
        <v>6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210</v>
      </c>
      <c r="AT242" s="23" t="s">
        <v>140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210</v>
      </c>
      <c r="BM242" s="23" t="s">
        <v>470</v>
      </c>
    </row>
    <row r="243" spans="2:65" s="1" customFormat="1" ht="16.5" customHeight="1">
      <c r="B243" s="169"/>
      <c r="C243" s="170" t="s">
        <v>471</v>
      </c>
      <c r="D243" s="170" t="s">
        <v>140</v>
      </c>
      <c r="E243" s="171" t="s">
        <v>472</v>
      </c>
      <c r="F243" s="172" t="s">
        <v>473</v>
      </c>
      <c r="G243" s="173" t="s">
        <v>382</v>
      </c>
      <c r="H243" s="174">
        <v>6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210</v>
      </c>
      <c r="AT243" s="23" t="s">
        <v>140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210</v>
      </c>
      <c r="BM243" s="23" t="s">
        <v>474</v>
      </c>
    </row>
    <row r="244" spans="2:65" s="1" customFormat="1" ht="16.5" customHeight="1">
      <c r="B244" s="169"/>
      <c r="C244" s="170" t="s">
        <v>475</v>
      </c>
      <c r="D244" s="170" t="s">
        <v>140</v>
      </c>
      <c r="E244" s="171" t="s">
        <v>476</v>
      </c>
      <c r="F244" s="172" t="s">
        <v>477</v>
      </c>
      <c r="G244" s="173" t="s">
        <v>382</v>
      </c>
      <c r="H244" s="174">
        <v>2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210</v>
      </c>
      <c r="AT244" s="23" t="s">
        <v>140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210</v>
      </c>
      <c r="BM244" s="23" t="s">
        <v>478</v>
      </c>
    </row>
    <row r="245" spans="2:65" s="1" customFormat="1" ht="16.5" customHeight="1">
      <c r="B245" s="169"/>
      <c r="C245" s="170" t="s">
        <v>479</v>
      </c>
      <c r="D245" s="170" t="s">
        <v>140</v>
      </c>
      <c r="E245" s="171" t="s">
        <v>480</v>
      </c>
      <c r="F245" s="172" t="s">
        <v>481</v>
      </c>
      <c r="G245" s="173" t="s">
        <v>382</v>
      </c>
      <c r="H245" s="174">
        <v>1</v>
      </c>
      <c r="I245" s="175"/>
      <c r="J245" s="176">
        <f t="shared" si="30"/>
        <v>0</v>
      </c>
      <c r="K245" s="172" t="s">
        <v>144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210</v>
      </c>
      <c r="AT245" s="23" t="s">
        <v>140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210</v>
      </c>
      <c r="BM245" s="23" t="s">
        <v>482</v>
      </c>
    </row>
    <row r="246" spans="2:65" s="1" customFormat="1" ht="16.5" customHeight="1">
      <c r="B246" s="169"/>
      <c r="C246" s="170" t="s">
        <v>483</v>
      </c>
      <c r="D246" s="170" t="s">
        <v>140</v>
      </c>
      <c r="E246" s="171" t="s">
        <v>484</v>
      </c>
      <c r="F246" s="172" t="s">
        <v>485</v>
      </c>
      <c r="G246" s="173" t="s">
        <v>382</v>
      </c>
      <c r="H246" s="174">
        <v>1</v>
      </c>
      <c r="I246" s="175"/>
      <c r="J246" s="176">
        <f t="shared" si="30"/>
        <v>0</v>
      </c>
      <c r="K246" s="172" t="s">
        <v>144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210</v>
      </c>
      <c r="AT246" s="23" t="s">
        <v>140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210</v>
      </c>
      <c r="BM246" s="23" t="s">
        <v>486</v>
      </c>
    </row>
    <row r="247" spans="2:65" s="1" customFormat="1" ht="25.5" customHeight="1">
      <c r="B247" s="169"/>
      <c r="C247" s="170" t="s">
        <v>487</v>
      </c>
      <c r="D247" s="170" t="s">
        <v>140</v>
      </c>
      <c r="E247" s="171" t="s">
        <v>488</v>
      </c>
      <c r="F247" s="172" t="s">
        <v>489</v>
      </c>
      <c r="G247" s="173" t="s">
        <v>200</v>
      </c>
      <c r="H247" s="174">
        <v>1</v>
      </c>
      <c r="I247" s="175"/>
      <c r="J247" s="176">
        <f t="shared" si="30"/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210</v>
      </c>
      <c r="AT247" s="23" t="s">
        <v>140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210</v>
      </c>
      <c r="BM247" s="23" t="s">
        <v>490</v>
      </c>
    </row>
    <row r="248" spans="2:65" s="1" customFormat="1" ht="25.5" customHeight="1">
      <c r="B248" s="169"/>
      <c r="C248" s="170" t="s">
        <v>491</v>
      </c>
      <c r="D248" s="170" t="s">
        <v>140</v>
      </c>
      <c r="E248" s="171" t="s">
        <v>492</v>
      </c>
      <c r="F248" s="172" t="s">
        <v>493</v>
      </c>
      <c r="G248" s="173" t="s">
        <v>200</v>
      </c>
      <c r="H248" s="174">
        <v>3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210</v>
      </c>
      <c r="AT248" s="23" t="s">
        <v>140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210</v>
      </c>
      <c r="BM248" s="23" t="s">
        <v>494</v>
      </c>
    </row>
    <row r="249" spans="2:65" s="1" customFormat="1" ht="16.5" customHeight="1">
      <c r="B249" s="169"/>
      <c r="C249" s="206" t="s">
        <v>495</v>
      </c>
      <c r="D249" s="206" t="s">
        <v>203</v>
      </c>
      <c r="E249" s="207" t="s">
        <v>496</v>
      </c>
      <c r="F249" s="208" t="s">
        <v>497</v>
      </c>
      <c r="G249" s="209" t="s">
        <v>200</v>
      </c>
      <c r="H249" s="210">
        <v>1</v>
      </c>
      <c r="I249" s="211"/>
      <c r="J249" s="212">
        <f t="shared" si="30"/>
        <v>0</v>
      </c>
      <c r="K249" s="208" t="s">
        <v>144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295</v>
      </c>
      <c r="AT249" s="23" t="s">
        <v>203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210</v>
      </c>
      <c r="BM249" s="23" t="s">
        <v>498</v>
      </c>
    </row>
    <row r="250" spans="2:65" s="1" customFormat="1" ht="16.5" customHeight="1">
      <c r="B250" s="169"/>
      <c r="C250" s="206" t="s">
        <v>499</v>
      </c>
      <c r="D250" s="206" t="s">
        <v>203</v>
      </c>
      <c r="E250" s="207" t="s">
        <v>500</v>
      </c>
      <c r="F250" s="208" t="s">
        <v>501</v>
      </c>
      <c r="G250" s="209" t="s">
        <v>200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295</v>
      </c>
      <c r="AT250" s="23" t="s">
        <v>203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210</v>
      </c>
      <c r="BM250" s="23" t="s">
        <v>502</v>
      </c>
    </row>
    <row r="251" spans="2:65" s="1" customFormat="1" ht="16.5" customHeight="1">
      <c r="B251" s="169"/>
      <c r="C251" s="170" t="s">
        <v>503</v>
      </c>
      <c r="D251" s="170" t="s">
        <v>140</v>
      </c>
      <c r="E251" s="171" t="s">
        <v>504</v>
      </c>
      <c r="F251" s="172" t="s">
        <v>1087</v>
      </c>
      <c r="G251" s="173" t="s">
        <v>200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210</v>
      </c>
      <c r="AT251" s="23" t="s">
        <v>140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210</v>
      </c>
      <c r="BM251" s="23" t="s">
        <v>505</v>
      </c>
    </row>
    <row r="252" spans="2:65" s="1" customFormat="1" ht="38.25" customHeight="1">
      <c r="B252" s="169"/>
      <c r="C252" s="170" t="s">
        <v>506</v>
      </c>
      <c r="D252" s="170" t="s">
        <v>140</v>
      </c>
      <c r="E252" s="171" t="s">
        <v>507</v>
      </c>
      <c r="F252" s="172" t="s">
        <v>508</v>
      </c>
      <c r="G252" s="173" t="s">
        <v>243</v>
      </c>
      <c r="H252" s="174">
        <v>0.065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210</v>
      </c>
      <c r="AT252" s="23" t="s">
        <v>140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210</v>
      </c>
      <c r="BM252" s="23" t="s">
        <v>509</v>
      </c>
    </row>
    <row r="253" spans="2:65" s="1" customFormat="1" ht="38.25" customHeight="1">
      <c r="B253" s="169"/>
      <c r="C253" s="170" t="s">
        <v>510</v>
      </c>
      <c r="D253" s="170" t="s">
        <v>140</v>
      </c>
      <c r="E253" s="171" t="s">
        <v>511</v>
      </c>
      <c r="F253" s="172" t="s">
        <v>1082</v>
      </c>
      <c r="G253" s="173"/>
      <c r="H253" s="174"/>
      <c r="I253" s="175"/>
      <c r="J253" s="176">
        <f t="shared" si="3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210</v>
      </c>
      <c r="AT253" s="23" t="s">
        <v>140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210</v>
      </c>
      <c r="BM253" s="23" t="s">
        <v>512</v>
      </c>
    </row>
    <row r="254" spans="2:65" s="1" customFormat="1" ht="25.5" customHeight="1">
      <c r="B254" s="169"/>
      <c r="C254" s="170" t="s">
        <v>513</v>
      </c>
      <c r="D254" s="170" t="s">
        <v>140</v>
      </c>
      <c r="E254" s="171" t="s">
        <v>514</v>
      </c>
      <c r="F254" s="172" t="s">
        <v>515</v>
      </c>
      <c r="G254" s="173" t="s">
        <v>516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210</v>
      </c>
      <c r="AT254" s="23" t="s">
        <v>140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210</v>
      </c>
      <c r="BM254" s="23" t="s">
        <v>517</v>
      </c>
    </row>
    <row r="255" spans="2:63" s="10" customFormat="1" ht="29.85" customHeight="1">
      <c r="B255" s="156"/>
      <c r="D255" s="157" t="s">
        <v>71</v>
      </c>
      <c r="E255" s="167" t="s">
        <v>518</v>
      </c>
      <c r="F255" s="167" t="s">
        <v>519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520</v>
      </c>
      <c r="D256" s="170" t="s">
        <v>140</v>
      </c>
      <c r="E256" s="171" t="s">
        <v>521</v>
      </c>
      <c r="F256" s="172" t="s">
        <v>522</v>
      </c>
      <c r="G256" s="173" t="s">
        <v>382</v>
      </c>
      <c r="H256" s="174">
        <v>1</v>
      </c>
      <c r="I256" s="175"/>
      <c r="J256" s="176">
        <f>ROUND(I256*H256,2)</f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210</v>
      </c>
      <c r="AT256" s="23" t="s">
        <v>140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210</v>
      </c>
      <c r="BM256" s="23" t="s">
        <v>523</v>
      </c>
    </row>
    <row r="257" spans="2:65" s="1" customFormat="1" ht="38.25" customHeight="1">
      <c r="B257" s="169"/>
      <c r="C257" s="170" t="s">
        <v>524</v>
      </c>
      <c r="D257" s="170" t="s">
        <v>140</v>
      </c>
      <c r="E257" s="171" t="s">
        <v>525</v>
      </c>
      <c r="F257" s="172" t="s">
        <v>526</v>
      </c>
      <c r="G257" s="173" t="s">
        <v>243</v>
      </c>
      <c r="H257" s="174">
        <v>0.012</v>
      </c>
      <c r="I257" s="175"/>
      <c r="J257" s="176">
        <f>ROUND(I257*H257,2)</f>
        <v>0</v>
      </c>
      <c r="K257" s="172" t="s">
        <v>144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210</v>
      </c>
      <c r="AT257" s="23" t="s">
        <v>140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210</v>
      </c>
      <c r="BM257" s="23" t="s">
        <v>527</v>
      </c>
    </row>
    <row r="258" spans="2:65" s="1" customFormat="1" ht="38.25" customHeight="1">
      <c r="B258" s="169"/>
      <c r="C258" s="170" t="s">
        <v>528</v>
      </c>
      <c r="D258" s="170" t="s">
        <v>140</v>
      </c>
      <c r="E258" s="171" t="s">
        <v>529</v>
      </c>
      <c r="F258" s="172" t="s">
        <v>1082</v>
      </c>
      <c r="G258" s="173"/>
      <c r="H258" s="174"/>
      <c r="I258" s="175"/>
      <c r="J258" s="176">
        <f>ROUND(I258*H258,2)</f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210</v>
      </c>
      <c r="AT258" s="23" t="s">
        <v>140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210</v>
      </c>
      <c r="BM258" s="23" t="s">
        <v>530</v>
      </c>
    </row>
    <row r="259" spans="2:63" s="10" customFormat="1" ht="29.85" customHeight="1">
      <c r="B259" s="156"/>
      <c r="D259" s="157" t="s">
        <v>71</v>
      </c>
      <c r="E259" s="167" t="s">
        <v>531</v>
      </c>
      <c r="F259" s="167" t="s">
        <v>532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0.039900000000000005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533</v>
      </c>
      <c r="D260" s="170" t="s">
        <v>140</v>
      </c>
      <c r="E260" s="171" t="s">
        <v>534</v>
      </c>
      <c r="F260" s="172" t="s">
        <v>535</v>
      </c>
      <c r="G260" s="173" t="s">
        <v>200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210</v>
      </c>
      <c r="AT260" s="23" t="s">
        <v>140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210</v>
      </c>
      <c r="BM260" s="23" t="s">
        <v>536</v>
      </c>
    </row>
    <row r="261" spans="2:65" s="1" customFormat="1" ht="16.5" customHeight="1">
      <c r="B261" s="169"/>
      <c r="C261" s="206" t="s">
        <v>537</v>
      </c>
      <c r="D261" s="206"/>
      <c r="E261" s="207"/>
      <c r="F261" s="208" t="s">
        <v>1083</v>
      </c>
      <c r="G261" s="209"/>
      <c r="H261" s="210"/>
      <c r="I261" s="211"/>
      <c r="J261" s="212"/>
      <c r="K261" s="208" t="s">
        <v>144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295</v>
      </c>
      <c r="AT261" s="23" t="s">
        <v>203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210</v>
      </c>
      <c r="BM261" s="23" t="s">
        <v>538</v>
      </c>
    </row>
    <row r="262" spans="2:65" s="1" customFormat="1" ht="38.25" customHeight="1">
      <c r="B262" s="169"/>
      <c r="C262" s="170" t="s">
        <v>539</v>
      </c>
      <c r="D262" s="170" t="s">
        <v>140</v>
      </c>
      <c r="E262" s="171" t="s">
        <v>540</v>
      </c>
      <c r="F262" s="172" t="s">
        <v>541</v>
      </c>
      <c r="G262" s="173" t="s">
        <v>200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210</v>
      </c>
      <c r="AT262" s="23" t="s">
        <v>140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210</v>
      </c>
      <c r="BM262" s="23" t="s">
        <v>542</v>
      </c>
    </row>
    <row r="263" spans="2:65" s="1" customFormat="1" ht="16.5" customHeight="1">
      <c r="B263" s="169"/>
      <c r="C263" s="206" t="s">
        <v>543</v>
      </c>
      <c r="D263" s="206" t="s">
        <v>203</v>
      </c>
      <c r="E263" s="207" t="s">
        <v>544</v>
      </c>
      <c r="F263" s="208" t="s">
        <v>545</v>
      </c>
      <c r="G263" s="209" t="s">
        <v>200</v>
      </c>
      <c r="H263" s="210">
        <v>2</v>
      </c>
      <c r="I263" s="211"/>
      <c r="J263" s="212">
        <f t="shared" si="40"/>
        <v>0</v>
      </c>
      <c r="K263" s="208" t="s">
        <v>144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295</v>
      </c>
      <c r="AT263" s="23" t="s">
        <v>203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210</v>
      </c>
      <c r="BM263" s="23" t="s">
        <v>546</v>
      </c>
    </row>
    <row r="264" spans="2:65" s="1" customFormat="1" ht="25.5" customHeight="1">
      <c r="B264" s="169"/>
      <c r="C264" s="170" t="s">
        <v>547</v>
      </c>
      <c r="D264" s="170" t="s">
        <v>140</v>
      </c>
      <c r="E264" s="171" t="s">
        <v>548</v>
      </c>
      <c r="F264" s="172" t="s">
        <v>549</v>
      </c>
      <c r="G264" s="173" t="s">
        <v>303</v>
      </c>
      <c r="H264" s="174">
        <v>90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210</v>
      </c>
      <c r="AT264" s="23" t="s">
        <v>140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210</v>
      </c>
      <c r="BM264" s="23" t="s">
        <v>550</v>
      </c>
    </row>
    <row r="265" spans="2:65" s="1" customFormat="1" ht="16.5" customHeight="1">
      <c r="B265" s="169"/>
      <c r="C265" s="206" t="s">
        <v>551</v>
      </c>
      <c r="D265" s="206" t="s">
        <v>203</v>
      </c>
      <c r="E265" s="207" t="s">
        <v>552</v>
      </c>
      <c r="F265" s="208" t="s">
        <v>553</v>
      </c>
      <c r="G265" s="209" t="s">
        <v>303</v>
      </c>
      <c r="H265" s="210">
        <v>50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295</v>
      </c>
      <c r="AT265" s="23" t="s">
        <v>203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210</v>
      </c>
      <c r="BM265" s="23" t="s">
        <v>554</v>
      </c>
    </row>
    <row r="266" spans="2:65" s="1" customFormat="1" ht="16.5" customHeight="1">
      <c r="B266" s="169"/>
      <c r="C266" s="206" t="s">
        <v>555</v>
      </c>
      <c r="D266" s="206" t="s">
        <v>203</v>
      </c>
      <c r="E266" s="207" t="s">
        <v>556</v>
      </c>
      <c r="F266" s="208" t="s">
        <v>557</v>
      </c>
      <c r="G266" s="209" t="s">
        <v>303</v>
      </c>
      <c r="H266" s="210">
        <v>5</v>
      </c>
      <c r="I266" s="211"/>
      <c r="J266" s="212">
        <f t="shared" si="40"/>
        <v>0</v>
      </c>
      <c r="K266" s="208" t="s">
        <v>144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295</v>
      </c>
      <c r="AT266" s="23" t="s">
        <v>203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210</v>
      </c>
      <c r="BM266" s="23" t="s">
        <v>558</v>
      </c>
    </row>
    <row r="267" spans="2:65" s="1" customFormat="1" ht="25.5" customHeight="1">
      <c r="B267" s="169"/>
      <c r="C267" s="170" t="s">
        <v>559</v>
      </c>
      <c r="D267" s="170" t="s">
        <v>140</v>
      </c>
      <c r="E267" s="171" t="s">
        <v>560</v>
      </c>
      <c r="F267" s="172" t="s">
        <v>561</v>
      </c>
      <c r="G267" s="173" t="s">
        <v>200</v>
      </c>
      <c r="H267" s="174">
        <v>1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210</v>
      </c>
      <c r="AT267" s="23" t="s">
        <v>140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210</v>
      </c>
      <c r="BM267" s="23" t="s">
        <v>562</v>
      </c>
    </row>
    <row r="268" spans="2:65" s="1" customFormat="1" ht="16.5" customHeight="1">
      <c r="B268" s="169"/>
      <c r="C268" s="206" t="s">
        <v>563</v>
      </c>
      <c r="D268" s="206" t="s">
        <v>203</v>
      </c>
      <c r="E268" s="207" t="s">
        <v>564</v>
      </c>
      <c r="F268" s="208" t="s">
        <v>565</v>
      </c>
      <c r="G268" s="209" t="s">
        <v>200</v>
      </c>
      <c r="H268" s="210">
        <v>1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295</v>
      </c>
      <c r="AT268" s="23" t="s">
        <v>203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210</v>
      </c>
      <c r="BM268" s="23" t="s">
        <v>566</v>
      </c>
    </row>
    <row r="269" spans="2:65" s="1" customFormat="1" ht="25.5" customHeight="1">
      <c r="B269" s="169"/>
      <c r="C269" s="170" t="s">
        <v>567</v>
      </c>
      <c r="D269" s="170" t="s">
        <v>140</v>
      </c>
      <c r="E269" s="171" t="s">
        <v>568</v>
      </c>
      <c r="F269" s="172" t="s">
        <v>569</v>
      </c>
      <c r="G269" s="173" t="s">
        <v>200</v>
      </c>
      <c r="H269" s="174">
        <v>4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210</v>
      </c>
      <c r="AT269" s="23" t="s">
        <v>140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210</v>
      </c>
      <c r="BM269" s="23" t="s">
        <v>570</v>
      </c>
    </row>
    <row r="270" spans="2:65" s="1" customFormat="1" ht="16.5" customHeight="1">
      <c r="B270" s="169"/>
      <c r="C270" s="206" t="s">
        <v>571</v>
      </c>
      <c r="D270" s="206" t="s">
        <v>203</v>
      </c>
      <c r="E270" s="207" t="s">
        <v>572</v>
      </c>
      <c r="F270" s="208" t="s">
        <v>1088</v>
      </c>
      <c r="G270" s="209" t="s">
        <v>200</v>
      </c>
      <c r="H270" s="210">
        <v>4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295</v>
      </c>
      <c r="AT270" s="23" t="s">
        <v>203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210</v>
      </c>
      <c r="BM270" s="23" t="s">
        <v>573</v>
      </c>
    </row>
    <row r="271" spans="2:65" s="1" customFormat="1" ht="25.5" customHeight="1">
      <c r="B271" s="169"/>
      <c r="C271" s="170" t="s">
        <v>574</v>
      </c>
      <c r="D271" s="170" t="s">
        <v>140</v>
      </c>
      <c r="E271" s="171" t="s">
        <v>575</v>
      </c>
      <c r="F271" s="172" t="s">
        <v>576</v>
      </c>
      <c r="G271" s="173" t="s">
        <v>200</v>
      </c>
      <c r="H271" s="174">
        <v>7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210</v>
      </c>
      <c r="AT271" s="23" t="s">
        <v>140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210</v>
      </c>
      <c r="BM271" s="23" t="s">
        <v>577</v>
      </c>
    </row>
    <row r="272" spans="2:65" s="1" customFormat="1" ht="16.5" customHeight="1">
      <c r="B272" s="169"/>
      <c r="C272" s="206" t="s">
        <v>578</v>
      </c>
      <c r="D272" s="206" t="s">
        <v>203</v>
      </c>
      <c r="E272" s="207" t="s">
        <v>579</v>
      </c>
      <c r="F272" s="208" t="s">
        <v>1089</v>
      </c>
      <c r="G272" s="209" t="s">
        <v>200</v>
      </c>
      <c r="H272" s="210">
        <v>7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295</v>
      </c>
      <c r="AT272" s="23" t="s">
        <v>203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210</v>
      </c>
      <c r="BM272" s="23" t="s">
        <v>580</v>
      </c>
    </row>
    <row r="273" spans="2:65" s="1" customFormat="1" ht="25.5" customHeight="1">
      <c r="B273" s="169"/>
      <c r="C273" s="170" t="s">
        <v>581</v>
      </c>
      <c r="D273" s="170" t="s">
        <v>140</v>
      </c>
      <c r="E273" s="171" t="s">
        <v>582</v>
      </c>
      <c r="F273" s="172" t="s">
        <v>583</v>
      </c>
      <c r="G273" s="173" t="s">
        <v>200</v>
      </c>
      <c r="H273" s="174">
        <v>4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210</v>
      </c>
      <c r="AT273" s="23" t="s">
        <v>140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210</v>
      </c>
      <c r="BM273" s="23" t="s">
        <v>584</v>
      </c>
    </row>
    <row r="274" spans="2:65" s="1" customFormat="1" ht="16.5" customHeight="1">
      <c r="B274" s="169"/>
      <c r="C274" s="206" t="s">
        <v>585</v>
      </c>
      <c r="D274" s="206" t="s">
        <v>203</v>
      </c>
      <c r="E274" s="207" t="s">
        <v>586</v>
      </c>
      <c r="F274" s="208" t="s">
        <v>587</v>
      </c>
      <c r="G274" s="209" t="s">
        <v>200</v>
      </c>
      <c r="H274" s="210">
        <v>2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295</v>
      </c>
      <c r="AT274" s="23" t="s">
        <v>203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210</v>
      </c>
      <c r="BM274" s="23" t="s">
        <v>588</v>
      </c>
    </row>
    <row r="275" spans="2:65" s="1" customFormat="1" ht="16.5" customHeight="1">
      <c r="B275" s="169"/>
      <c r="C275" s="206" t="s">
        <v>589</v>
      </c>
      <c r="D275" s="206" t="s">
        <v>203</v>
      </c>
      <c r="E275" s="207" t="s">
        <v>590</v>
      </c>
      <c r="F275" s="208" t="s">
        <v>591</v>
      </c>
      <c r="G275" s="209" t="s">
        <v>303</v>
      </c>
      <c r="H275" s="210">
        <v>35</v>
      </c>
      <c r="I275" s="211"/>
      <c r="J275" s="212">
        <f t="shared" si="40"/>
        <v>0</v>
      </c>
      <c r="K275" s="208" t="s">
        <v>144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295</v>
      </c>
      <c r="AT275" s="23" t="s">
        <v>203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210</v>
      </c>
      <c r="BM275" s="23" t="s">
        <v>592</v>
      </c>
    </row>
    <row r="276" spans="2:65" s="1" customFormat="1" ht="25.5" customHeight="1">
      <c r="B276" s="169"/>
      <c r="C276" s="170" t="s">
        <v>593</v>
      </c>
      <c r="D276" s="170" t="s">
        <v>140</v>
      </c>
      <c r="E276" s="171" t="s">
        <v>594</v>
      </c>
      <c r="F276" s="172" t="s">
        <v>595</v>
      </c>
      <c r="G276" s="173" t="s">
        <v>200</v>
      </c>
      <c r="H276" s="174">
        <v>1</v>
      </c>
      <c r="I276" s="175"/>
      <c r="J276" s="176">
        <f t="shared" si="40"/>
        <v>0</v>
      </c>
      <c r="K276" s="172" t="s">
        <v>144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210</v>
      </c>
      <c r="AT276" s="23" t="s">
        <v>140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210</v>
      </c>
      <c r="BM276" s="23" t="s">
        <v>596</v>
      </c>
    </row>
    <row r="277" spans="2:65" s="1" customFormat="1" ht="38.25" customHeight="1">
      <c r="B277" s="169"/>
      <c r="C277" s="170" t="s">
        <v>597</v>
      </c>
      <c r="D277" s="170" t="s">
        <v>140</v>
      </c>
      <c r="E277" s="171" t="s">
        <v>598</v>
      </c>
      <c r="F277" s="172" t="s">
        <v>599</v>
      </c>
      <c r="G277" s="173" t="s">
        <v>243</v>
      </c>
      <c r="H277" s="174">
        <v>0.076</v>
      </c>
      <c r="I277" s="175"/>
      <c r="J277" s="176">
        <f t="shared" si="40"/>
        <v>0</v>
      </c>
      <c r="K277" s="172" t="s">
        <v>144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210</v>
      </c>
      <c r="AT277" s="23" t="s">
        <v>140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210</v>
      </c>
      <c r="BM277" s="23" t="s">
        <v>600</v>
      </c>
    </row>
    <row r="278" spans="2:65" s="1" customFormat="1" ht="38.25" customHeight="1">
      <c r="B278" s="169"/>
      <c r="C278" s="170" t="s">
        <v>601</v>
      </c>
      <c r="D278" s="170" t="s">
        <v>140</v>
      </c>
      <c r="E278" s="171" t="s">
        <v>602</v>
      </c>
      <c r="F278" s="172" t="s">
        <v>1082</v>
      </c>
      <c r="G278" s="173"/>
      <c r="H278" s="174"/>
      <c r="I278" s="175"/>
      <c r="J278" s="176">
        <f t="shared" si="40"/>
        <v>0</v>
      </c>
      <c r="K278" s="172" t="s">
        <v>144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210</v>
      </c>
      <c r="AT278" s="23" t="s">
        <v>140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210</v>
      </c>
      <c r="BM278" s="23" t="s">
        <v>603</v>
      </c>
    </row>
    <row r="279" spans="2:65" s="1" customFormat="1" ht="16.5" customHeight="1">
      <c r="B279" s="169"/>
      <c r="C279" s="206" t="s">
        <v>604</v>
      </c>
      <c r="D279" s="206" t="s">
        <v>203</v>
      </c>
      <c r="E279" s="207" t="s">
        <v>605</v>
      </c>
      <c r="F279" s="208" t="s">
        <v>606</v>
      </c>
      <c r="G279" s="209" t="s">
        <v>200</v>
      </c>
      <c r="H279" s="210">
        <v>2</v>
      </c>
      <c r="I279" s="211"/>
      <c r="J279" s="212">
        <f t="shared" si="40"/>
        <v>0</v>
      </c>
      <c r="K279" s="208" t="s">
        <v>144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295</v>
      </c>
      <c r="AT279" s="23" t="s">
        <v>203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210</v>
      </c>
      <c r="BM279" s="23" t="s">
        <v>607</v>
      </c>
    </row>
    <row r="280" spans="2:63" s="10" customFormat="1" ht="29.85" customHeight="1">
      <c r="B280" s="156"/>
      <c r="D280" s="157" t="s">
        <v>71</v>
      </c>
      <c r="E280" s="167" t="s">
        <v>608</v>
      </c>
      <c r="F280" s="167" t="s">
        <v>609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610</v>
      </c>
      <c r="D281" s="170" t="s">
        <v>140</v>
      </c>
      <c r="E281" s="171" t="s">
        <v>611</v>
      </c>
      <c r="F281" s="172" t="s">
        <v>612</v>
      </c>
      <c r="G281" s="173" t="s">
        <v>200</v>
      </c>
      <c r="H281" s="174">
        <v>2</v>
      </c>
      <c r="I281" s="175"/>
      <c r="J281" s="176">
        <f>ROUND(I281*H281,2)</f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210</v>
      </c>
      <c r="AT281" s="23" t="s">
        <v>140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210</v>
      </c>
      <c r="BM281" s="23" t="s">
        <v>613</v>
      </c>
    </row>
    <row r="282" spans="2:65" s="1" customFormat="1" ht="16.5" customHeight="1">
      <c r="B282" s="169"/>
      <c r="C282" s="206" t="s">
        <v>614</v>
      </c>
      <c r="D282" s="206" t="s">
        <v>203</v>
      </c>
      <c r="E282" s="207" t="s">
        <v>615</v>
      </c>
      <c r="F282" s="208" t="s">
        <v>616</v>
      </c>
      <c r="G282" s="209" t="s">
        <v>200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295</v>
      </c>
      <c r="AT282" s="23" t="s">
        <v>203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210</v>
      </c>
      <c r="BM282" s="23" t="s">
        <v>617</v>
      </c>
    </row>
    <row r="283" spans="2:65" s="1" customFormat="1" ht="25.5" customHeight="1">
      <c r="B283" s="169"/>
      <c r="C283" s="170" t="s">
        <v>618</v>
      </c>
      <c r="D283" s="170" t="s">
        <v>140</v>
      </c>
      <c r="E283" s="171" t="s">
        <v>619</v>
      </c>
      <c r="F283" s="172" t="s">
        <v>620</v>
      </c>
      <c r="G283" s="173" t="s">
        <v>200</v>
      </c>
      <c r="H283" s="174">
        <v>2</v>
      </c>
      <c r="I283" s="175"/>
      <c r="J283" s="176">
        <f>ROUND(I283*H283,2)</f>
        <v>0</v>
      </c>
      <c r="K283" s="172" t="s">
        <v>144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210</v>
      </c>
      <c r="AT283" s="23" t="s">
        <v>140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210</v>
      </c>
      <c r="BM283" s="23" t="s">
        <v>621</v>
      </c>
    </row>
    <row r="284" spans="2:65" s="1" customFormat="1" ht="38.25" customHeight="1">
      <c r="B284" s="169"/>
      <c r="C284" s="170" t="s">
        <v>622</v>
      </c>
      <c r="D284" s="170" t="s">
        <v>140</v>
      </c>
      <c r="E284" s="171" t="s">
        <v>623</v>
      </c>
      <c r="F284" s="172" t="s">
        <v>624</v>
      </c>
      <c r="G284" s="173" t="s">
        <v>243</v>
      </c>
      <c r="H284" s="174">
        <v>0.01</v>
      </c>
      <c r="I284" s="175"/>
      <c r="J284" s="176">
        <f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210</v>
      </c>
      <c r="AT284" s="23" t="s">
        <v>140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210</v>
      </c>
      <c r="BM284" s="23" t="s">
        <v>625</v>
      </c>
    </row>
    <row r="285" spans="2:65" s="1" customFormat="1" ht="38.25" customHeight="1">
      <c r="B285" s="169"/>
      <c r="C285" s="170" t="s">
        <v>626</v>
      </c>
      <c r="D285" s="170" t="s">
        <v>140</v>
      </c>
      <c r="E285" s="171" t="s">
        <v>627</v>
      </c>
      <c r="F285" s="172" t="s">
        <v>1082</v>
      </c>
      <c r="G285" s="173"/>
      <c r="H285" s="174"/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210</v>
      </c>
      <c r="AT285" s="23" t="s">
        <v>140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210</v>
      </c>
      <c r="BM285" s="23" t="s">
        <v>628</v>
      </c>
    </row>
    <row r="286" spans="2:63" s="10" customFormat="1" ht="29.85" customHeight="1">
      <c r="B286" s="156"/>
      <c r="D286" s="157" t="s">
        <v>71</v>
      </c>
      <c r="E286" s="167" t="s">
        <v>629</v>
      </c>
      <c r="F286" s="167" t="s">
        <v>630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631</v>
      </c>
      <c r="D287" s="170" t="s">
        <v>140</v>
      </c>
      <c r="E287" s="171" t="s">
        <v>632</v>
      </c>
      <c r="F287" s="172" t="s">
        <v>1077</v>
      </c>
      <c r="G287" s="173" t="s">
        <v>143</v>
      </c>
      <c r="H287" s="174">
        <v>26.65</v>
      </c>
      <c r="I287" s="175"/>
      <c r="J287" s="176">
        <f>ROUND(I287*H287,2)</f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210</v>
      </c>
      <c r="AT287" s="23" t="s">
        <v>140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210</v>
      </c>
      <c r="BM287" s="23" t="s">
        <v>633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634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635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636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155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77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637</v>
      </c>
      <c r="D292" s="170" t="s">
        <v>140</v>
      </c>
      <c r="E292" s="171" t="s">
        <v>638</v>
      </c>
      <c r="F292" s="172" t="s">
        <v>639</v>
      </c>
      <c r="G292" s="173" t="s">
        <v>303</v>
      </c>
      <c r="H292" s="174">
        <v>34.71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210</v>
      </c>
      <c r="AT292" s="23" t="s">
        <v>140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210</v>
      </c>
      <c r="BM292" s="23" t="s">
        <v>640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641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642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306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643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644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155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77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645</v>
      </c>
      <c r="D299" s="170" t="s">
        <v>140</v>
      </c>
      <c r="E299" s="171" t="s">
        <v>646</v>
      </c>
      <c r="F299" s="172" t="s">
        <v>647</v>
      </c>
      <c r="G299" s="173" t="s">
        <v>303</v>
      </c>
      <c r="H299" s="174">
        <v>2.6</v>
      </c>
      <c r="I299" s="175"/>
      <c r="J299" s="176">
        <f>ROUND(I299*H299,2)</f>
        <v>0</v>
      </c>
      <c r="K299" s="172" t="s">
        <v>144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210</v>
      </c>
      <c r="AT299" s="23" t="s">
        <v>140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210</v>
      </c>
      <c r="BM299" s="23" t="s">
        <v>648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649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155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77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650</v>
      </c>
      <c r="D302" s="170" t="s">
        <v>140</v>
      </c>
      <c r="E302" s="171" t="s">
        <v>651</v>
      </c>
      <c r="F302" s="172" t="s">
        <v>652</v>
      </c>
      <c r="G302" s="173" t="s">
        <v>143</v>
      </c>
      <c r="H302" s="174">
        <v>26.65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210</v>
      </c>
      <c r="AT302" s="23" t="s">
        <v>140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210</v>
      </c>
      <c r="BM302" s="23" t="s">
        <v>653</v>
      </c>
    </row>
    <row r="303" spans="2:65" s="1" customFormat="1" ht="25.5" customHeight="1">
      <c r="B303" s="169"/>
      <c r="C303" s="170" t="s">
        <v>654</v>
      </c>
      <c r="D303" s="170" t="s">
        <v>140</v>
      </c>
      <c r="E303" s="171" t="s">
        <v>655</v>
      </c>
      <c r="F303" s="172" t="s">
        <v>656</v>
      </c>
      <c r="G303" s="173" t="s">
        <v>143</v>
      </c>
      <c r="H303" s="174">
        <v>26.65</v>
      </c>
      <c r="I303" s="175"/>
      <c r="J303" s="176">
        <f>ROUND(I303*H303,2)</f>
        <v>0</v>
      </c>
      <c r="K303" s="172" t="s">
        <v>144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210</v>
      </c>
      <c r="AT303" s="23" t="s">
        <v>140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210</v>
      </c>
      <c r="BM303" s="23" t="s">
        <v>657</v>
      </c>
    </row>
    <row r="304" spans="2:65" s="1" customFormat="1" ht="25.5" customHeight="1">
      <c r="B304" s="169"/>
      <c r="C304" s="170" t="s">
        <v>658</v>
      </c>
      <c r="D304" s="170" t="s">
        <v>140</v>
      </c>
      <c r="E304" s="171" t="s">
        <v>659</v>
      </c>
      <c r="F304" s="172" t="s">
        <v>660</v>
      </c>
      <c r="G304" s="173" t="s">
        <v>143</v>
      </c>
      <c r="H304" s="174">
        <v>47.866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210</v>
      </c>
      <c r="AT304" s="23" t="s">
        <v>140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210</v>
      </c>
      <c r="BM304" s="23" t="s">
        <v>661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662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155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77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663</v>
      </c>
      <c r="D307" s="170" t="s">
        <v>140</v>
      </c>
      <c r="E307" s="171" t="s">
        <v>664</v>
      </c>
      <c r="F307" s="172" t="s">
        <v>665</v>
      </c>
      <c r="G307" s="173" t="s">
        <v>243</v>
      </c>
      <c r="H307" s="174">
        <v>0.707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210</v>
      </c>
      <c r="AT307" s="23" t="s">
        <v>140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210</v>
      </c>
      <c r="BM307" s="23" t="s">
        <v>666</v>
      </c>
    </row>
    <row r="308" spans="2:65" s="1" customFormat="1" ht="38.25" customHeight="1">
      <c r="B308" s="169"/>
      <c r="C308" s="170" t="s">
        <v>667</v>
      </c>
      <c r="D308" s="170" t="s">
        <v>140</v>
      </c>
      <c r="E308" s="171" t="s">
        <v>668</v>
      </c>
      <c r="F308" s="172" t="s">
        <v>1082</v>
      </c>
      <c r="G308" s="173"/>
      <c r="H308" s="174"/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210</v>
      </c>
      <c r="AT308" s="23" t="s">
        <v>140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210</v>
      </c>
      <c r="BM308" s="23" t="s">
        <v>669</v>
      </c>
    </row>
    <row r="309" spans="2:65" s="1" customFormat="1" ht="25.5" customHeight="1">
      <c r="B309" s="169"/>
      <c r="C309" s="170" t="s">
        <v>670</v>
      </c>
      <c r="D309" s="170" t="s">
        <v>140</v>
      </c>
      <c r="E309" s="171" t="s">
        <v>671</v>
      </c>
      <c r="F309" s="172" t="s">
        <v>672</v>
      </c>
      <c r="G309" s="173" t="s">
        <v>143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210</v>
      </c>
      <c r="AT309" s="23" t="s">
        <v>140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210</v>
      </c>
      <c r="BM309" s="23" t="s">
        <v>673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635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674</v>
      </c>
      <c r="F311" s="167" t="s">
        <v>675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676</v>
      </c>
      <c r="D312" s="170" t="s">
        <v>140</v>
      </c>
      <c r="E312" s="171" t="s">
        <v>677</v>
      </c>
      <c r="F312" s="172" t="s">
        <v>678</v>
      </c>
      <c r="G312" s="173" t="s">
        <v>143</v>
      </c>
      <c r="H312" s="174">
        <v>4.927</v>
      </c>
      <c r="I312" s="175"/>
      <c r="J312" s="176">
        <f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210</v>
      </c>
      <c r="AT312" s="23" t="s">
        <v>140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210</v>
      </c>
      <c r="BM312" s="23" t="s">
        <v>679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680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681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155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77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682</v>
      </c>
      <c r="D316" s="170" t="s">
        <v>140</v>
      </c>
      <c r="E316" s="171" t="s">
        <v>683</v>
      </c>
      <c r="F316" s="172" t="s">
        <v>684</v>
      </c>
      <c r="G316" s="173" t="s">
        <v>200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144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210</v>
      </c>
      <c r="AT316" s="23" t="s">
        <v>140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210</v>
      </c>
      <c r="BM316" s="23" t="s">
        <v>685</v>
      </c>
    </row>
    <row r="317" spans="2:65" s="1" customFormat="1" ht="16.5" customHeight="1">
      <c r="B317" s="169"/>
      <c r="C317" s="206" t="s">
        <v>686</v>
      </c>
      <c r="D317" s="206" t="s">
        <v>203</v>
      </c>
      <c r="E317" s="207" t="s">
        <v>687</v>
      </c>
      <c r="F317" s="208" t="s">
        <v>688</v>
      </c>
      <c r="G317" s="209" t="s">
        <v>200</v>
      </c>
      <c r="H317" s="210">
        <v>2</v>
      </c>
      <c r="I317" s="211"/>
      <c r="J317" s="212">
        <f t="shared" si="50"/>
        <v>0</v>
      </c>
      <c r="K317" s="208" t="s">
        <v>144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295</v>
      </c>
      <c r="AT317" s="23" t="s">
        <v>203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210</v>
      </c>
      <c r="BM317" s="23" t="s">
        <v>689</v>
      </c>
    </row>
    <row r="318" spans="2:65" s="1" customFormat="1" ht="25.5" customHeight="1">
      <c r="B318" s="169"/>
      <c r="C318" s="206" t="s">
        <v>690</v>
      </c>
      <c r="D318" s="206" t="s">
        <v>203</v>
      </c>
      <c r="E318" s="207" t="s">
        <v>691</v>
      </c>
      <c r="F318" s="208" t="s">
        <v>692</v>
      </c>
      <c r="G318" s="209" t="s">
        <v>200</v>
      </c>
      <c r="H318" s="210">
        <v>2</v>
      </c>
      <c r="I318" s="211"/>
      <c r="J318" s="212">
        <f t="shared" si="5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295</v>
      </c>
      <c r="AT318" s="23" t="s">
        <v>203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210</v>
      </c>
      <c r="BM318" s="23" t="s">
        <v>693</v>
      </c>
    </row>
    <row r="319" spans="2:65" s="1" customFormat="1" ht="16.5" customHeight="1">
      <c r="B319" s="169"/>
      <c r="C319" s="170" t="s">
        <v>694</v>
      </c>
      <c r="D319" s="170" t="s">
        <v>140</v>
      </c>
      <c r="E319" s="171" t="s">
        <v>695</v>
      </c>
      <c r="F319" s="172" t="s">
        <v>696</v>
      </c>
      <c r="G319" s="173" t="s">
        <v>200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210</v>
      </c>
      <c r="AT319" s="23" t="s">
        <v>140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210</v>
      </c>
      <c r="BM319" s="23" t="s">
        <v>697</v>
      </c>
    </row>
    <row r="320" spans="2:65" s="1" customFormat="1" ht="16.5" customHeight="1">
      <c r="B320" s="169"/>
      <c r="C320" s="206" t="s">
        <v>698</v>
      </c>
      <c r="D320" s="206" t="s">
        <v>203</v>
      </c>
      <c r="E320" s="207" t="s">
        <v>699</v>
      </c>
      <c r="F320" s="208" t="s">
        <v>1081</v>
      </c>
      <c r="G320" s="209" t="s">
        <v>200</v>
      </c>
      <c r="H320" s="210">
        <v>2</v>
      </c>
      <c r="I320" s="211"/>
      <c r="J320" s="212">
        <f t="shared" si="50"/>
        <v>0</v>
      </c>
      <c r="K320" s="208" t="s">
        <v>144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295</v>
      </c>
      <c r="AT320" s="23" t="s">
        <v>203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210</v>
      </c>
      <c r="BM320" s="23" t="s">
        <v>700</v>
      </c>
    </row>
    <row r="321" spans="2:65" s="1" customFormat="1" ht="25.5" customHeight="1">
      <c r="B321" s="169"/>
      <c r="C321" s="170" t="s">
        <v>701</v>
      </c>
      <c r="D321" s="170" t="s">
        <v>140</v>
      </c>
      <c r="E321" s="171" t="s">
        <v>702</v>
      </c>
      <c r="F321" s="172" t="s">
        <v>703</v>
      </c>
      <c r="G321" s="173" t="s">
        <v>200</v>
      </c>
      <c r="H321" s="174">
        <v>2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210</v>
      </c>
      <c r="AT321" s="23" t="s">
        <v>140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210</v>
      </c>
      <c r="BM321" s="23" t="s">
        <v>704</v>
      </c>
    </row>
    <row r="322" spans="2:65" s="1" customFormat="1" ht="16.5" customHeight="1">
      <c r="B322" s="169"/>
      <c r="C322" s="206" t="s">
        <v>705</v>
      </c>
      <c r="D322" s="206" t="s">
        <v>203</v>
      </c>
      <c r="E322" s="207" t="s">
        <v>706</v>
      </c>
      <c r="F322" s="208" t="s">
        <v>707</v>
      </c>
      <c r="G322" s="209" t="s">
        <v>200</v>
      </c>
      <c r="H322" s="210">
        <v>2</v>
      </c>
      <c r="I322" s="211"/>
      <c r="J322" s="212">
        <f t="shared" si="50"/>
        <v>0</v>
      </c>
      <c r="K322" s="208" t="s">
        <v>144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295</v>
      </c>
      <c r="AT322" s="23" t="s">
        <v>203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210</v>
      </c>
      <c r="BM322" s="23" t="s">
        <v>708</v>
      </c>
    </row>
    <row r="323" spans="2:65" s="1" customFormat="1" ht="25.5" customHeight="1">
      <c r="B323" s="169"/>
      <c r="C323" s="170" t="s">
        <v>709</v>
      </c>
      <c r="D323" s="170" t="s">
        <v>140</v>
      </c>
      <c r="E323" s="171" t="s">
        <v>710</v>
      </c>
      <c r="F323" s="172" t="s">
        <v>711</v>
      </c>
      <c r="G323" s="173" t="s">
        <v>200</v>
      </c>
      <c r="H323" s="174">
        <v>1</v>
      </c>
      <c r="I323" s="175"/>
      <c r="J323" s="176">
        <f t="shared" si="50"/>
        <v>0</v>
      </c>
      <c r="K323" s="172" t="s">
        <v>144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210</v>
      </c>
      <c r="AT323" s="23" t="s">
        <v>140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210</v>
      </c>
      <c r="BM323" s="23" t="s">
        <v>712</v>
      </c>
    </row>
    <row r="324" spans="2:65" s="1" customFormat="1" ht="38.25" customHeight="1">
      <c r="B324" s="169"/>
      <c r="C324" s="170" t="s">
        <v>713</v>
      </c>
      <c r="D324" s="170" t="s">
        <v>140</v>
      </c>
      <c r="E324" s="171" t="s">
        <v>714</v>
      </c>
      <c r="F324" s="172" t="s">
        <v>715</v>
      </c>
      <c r="G324" s="173" t="s">
        <v>243</v>
      </c>
      <c r="H324" s="174">
        <v>0.037</v>
      </c>
      <c r="I324" s="175"/>
      <c r="J324" s="176">
        <f t="shared" si="50"/>
        <v>0</v>
      </c>
      <c r="K324" s="172" t="s">
        <v>144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210</v>
      </c>
      <c r="AT324" s="23" t="s">
        <v>140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210</v>
      </c>
      <c r="BM324" s="23" t="s">
        <v>716</v>
      </c>
    </row>
    <row r="325" spans="2:65" s="1" customFormat="1" ht="38.25" customHeight="1">
      <c r="B325" s="169"/>
      <c r="C325" s="170" t="s">
        <v>717</v>
      </c>
      <c r="D325" s="170" t="s">
        <v>140</v>
      </c>
      <c r="E325" s="171" t="s">
        <v>718</v>
      </c>
      <c r="F325" s="172" t="s">
        <v>1082</v>
      </c>
      <c r="G325" s="173"/>
      <c r="H325" s="174"/>
      <c r="I325" s="175"/>
      <c r="J325" s="176">
        <f t="shared" si="50"/>
        <v>0</v>
      </c>
      <c r="K325" s="172" t="s">
        <v>144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210</v>
      </c>
      <c r="AT325" s="23" t="s">
        <v>140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210</v>
      </c>
      <c r="BM325" s="23" t="s">
        <v>719</v>
      </c>
    </row>
    <row r="326" spans="2:65" s="1" customFormat="1" ht="16.5" customHeight="1">
      <c r="B326" s="169"/>
      <c r="C326" s="170" t="s">
        <v>720</v>
      </c>
      <c r="D326" s="170" t="s">
        <v>140</v>
      </c>
      <c r="E326" s="171" t="s">
        <v>721</v>
      </c>
      <c r="F326" s="172" t="s">
        <v>722</v>
      </c>
      <c r="G326" s="173" t="s">
        <v>516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210</v>
      </c>
      <c r="AT326" s="23" t="s">
        <v>140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210</v>
      </c>
      <c r="BM326" s="23" t="s">
        <v>723</v>
      </c>
    </row>
    <row r="327" spans="2:65" s="1" customFormat="1" ht="16.5" customHeight="1">
      <c r="B327" s="169"/>
      <c r="C327" s="170" t="s">
        <v>724</v>
      </c>
      <c r="D327" s="170" t="s">
        <v>140</v>
      </c>
      <c r="E327" s="171" t="s">
        <v>725</v>
      </c>
      <c r="F327" s="172" t="s">
        <v>726</v>
      </c>
      <c r="G327" s="173" t="s">
        <v>516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210</v>
      </c>
      <c r="AT327" s="23" t="s">
        <v>140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210</v>
      </c>
      <c r="BM327" s="23" t="s">
        <v>727</v>
      </c>
    </row>
    <row r="328" spans="2:65" s="1" customFormat="1" ht="16.5" customHeight="1">
      <c r="B328" s="169"/>
      <c r="C328" s="170" t="s">
        <v>728</v>
      </c>
      <c r="D328" s="170" t="s">
        <v>140</v>
      </c>
      <c r="E328" s="171" t="s">
        <v>729</v>
      </c>
      <c r="F328" s="172" t="s">
        <v>730</v>
      </c>
      <c r="G328" s="173" t="s">
        <v>516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210</v>
      </c>
      <c r="AT328" s="23" t="s">
        <v>140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210</v>
      </c>
      <c r="BM328" s="23" t="s">
        <v>731</v>
      </c>
    </row>
    <row r="329" spans="2:65" s="1" customFormat="1" ht="16.5" customHeight="1">
      <c r="B329" s="169"/>
      <c r="C329" s="170" t="s">
        <v>732</v>
      </c>
      <c r="D329" s="170" t="s">
        <v>140</v>
      </c>
      <c r="E329" s="171" t="s">
        <v>733</v>
      </c>
      <c r="F329" s="172" t="s">
        <v>734</v>
      </c>
      <c r="G329" s="173" t="s">
        <v>516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210</v>
      </c>
      <c r="AT329" s="23" t="s">
        <v>140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210</v>
      </c>
      <c r="BM329" s="23" t="s">
        <v>735</v>
      </c>
    </row>
    <row r="330" spans="2:63" s="10" customFormat="1" ht="29.85" customHeight="1">
      <c r="B330" s="156"/>
      <c r="D330" s="157" t="s">
        <v>71</v>
      </c>
      <c r="E330" s="167" t="s">
        <v>736</v>
      </c>
      <c r="F330" s="167" t="s">
        <v>737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738</v>
      </c>
      <c r="D331" s="170" t="s">
        <v>140</v>
      </c>
      <c r="E331" s="171" t="s">
        <v>739</v>
      </c>
      <c r="F331" s="172" t="s">
        <v>740</v>
      </c>
      <c r="G331" s="173" t="s">
        <v>143</v>
      </c>
      <c r="H331" s="174">
        <v>3.863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210</v>
      </c>
      <c r="AT331" s="23" t="s">
        <v>140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210</v>
      </c>
      <c r="BM331" s="23" t="s">
        <v>741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282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196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155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77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742</v>
      </c>
      <c r="D335" s="170" t="s">
        <v>140</v>
      </c>
      <c r="E335" s="171" t="s">
        <v>743</v>
      </c>
      <c r="F335" s="172" t="s">
        <v>744</v>
      </c>
      <c r="G335" s="173" t="s">
        <v>143</v>
      </c>
      <c r="H335" s="174">
        <v>3.863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210</v>
      </c>
      <c r="AT335" s="23" t="s">
        <v>140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210</v>
      </c>
      <c r="BM335" s="23" t="s">
        <v>745</v>
      </c>
    </row>
    <row r="336" spans="2:65" s="1" customFormat="1" ht="25.5" customHeight="1">
      <c r="B336" s="169"/>
      <c r="C336" s="206" t="s">
        <v>746</v>
      </c>
      <c r="D336" s="206" t="s">
        <v>203</v>
      </c>
      <c r="E336" s="207" t="s">
        <v>747</v>
      </c>
      <c r="F336" s="208" t="s">
        <v>748</v>
      </c>
      <c r="G336" s="209" t="s">
        <v>143</v>
      </c>
      <c r="H336" s="210">
        <v>4.674</v>
      </c>
      <c r="I336" s="211"/>
      <c r="J336" s="212">
        <f>ROUND(I336*H336,2)</f>
        <v>0</v>
      </c>
      <c r="K336" s="208" t="s">
        <v>144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295</v>
      </c>
      <c r="AT336" s="23" t="s">
        <v>203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210</v>
      </c>
      <c r="BM336" s="23" t="s">
        <v>749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750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751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752</v>
      </c>
      <c r="D339" s="170" t="s">
        <v>140</v>
      </c>
      <c r="E339" s="171" t="s">
        <v>753</v>
      </c>
      <c r="F339" s="172" t="s">
        <v>754</v>
      </c>
      <c r="G339" s="173" t="s">
        <v>243</v>
      </c>
      <c r="H339" s="174">
        <v>0.236</v>
      </c>
      <c r="I339" s="175"/>
      <c r="J339" s="176">
        <f>ROUND(I339*H339,2)</f>
        <v>0</v>
      </c>
      <c r="K339" s="172" t="s">
        <v>144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210</v>
      </c>
      <c r="AT339" s="23" t="s">
        <v>140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210</v>
      </c>
      <c r="BM339" s="23" t="s">
        <v>755</v>
      </c>
    </row>
    <row r="340" spans="2:65" s="1" customFormat="1" ht="38.25" customHeight="1">
      <c r="B340" s="169"/>
      <c r="C340" s="170" t="s">
        <v>756</v>
      </c>
      <c r="D340" s="170" t="s">
        <v>140</v>
      </c>
      <c r="E340" s="171" t="s">
        <v>757</v>
      </c>
      <c r="F340" s="172" t="s">
        <v>1082</v>
      </c>
      <c r="G340" s="173"/>
      <c r="H340" s="174"/>
      <c r="I340" s="175"/>
      <c r="J340" s="176">
        <f>ROUND(I340*H340,2)</f>
        <v>0</v>
      </c>
      <c r="K340" s="172" t="s">
        <v>144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210</v>
      </c>
      <c r="AT340" s="23" t="s">
        <v>140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210</v>
      </c>
      <c r="BM340" s="23" t="s">
        <v>758</v>
      </c>
    </row>
    <row r="341" spans="2:63" s="10" customFormat="1" ht="29.85" customHeight="1">
      <c r="B341" s="156"/>
      <c r="D341" s="157" t="s">
        <v>71</v>
      </c>
      <c r="E341" s="167" t="s">
        <v>759</v>
      </c>
      <c r="F341" s="167" t="s">
        <v>760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0.035124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761</v>
      </c>
      <c r="D342" s="170" t="s">
        <v>140</v>
      </c>
      <c r="E342" s="171" t="s">
        <v>762</v>
      </c>
      <c r="F342" s="172" t="s">
        <v>1091</v>
      </c>
      <c r="G342" s="173" t="s">
        <v>143</v>
      </c>
      <c r="H342" s="174">
        <v>11.708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0.035124</v>
      </c>
      <c r="AR342" s="23" t="s">
        <v>210</v>
      </c>
      <c r="AT342" s="23" t="s">
        <v>140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210</v>
      </c>
      <c r="BM342" s="23" t="s">
        <v>763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764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765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766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767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155</v>
      </c>
      <c r="H347" s="194">
        <v>11.708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77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768</v>
      </c>
      <c r="D348" s="170" t="s">
        <v>140</v>
      </c>
      <c r="E348" s="171" t="s">
        <v>769</v>
      </c>
      <c r="F348" s="172" t="s">
        <v>770</v>
      </c>
      <c r="G348" s="173" t="s">
        <v>303</v>
      </c>
      <c r="H348" s="174">
        <v>5.44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210</v>
      </c>
      <c r="AT348" s="23" t="s">
        <v>140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210</v>
      </c>
      <c r="BM348" s="23" t="s">
        <v>771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643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772</v>
      </c>
      <c r="D350" s="206" t="s">
        <v>203</v>
      </c>
      <c r="E350" s="207" t="s">
        <v>773</v>
      </c>
      <c r="F350" s="208" t="s">
        <v>774</v>
      </c>
      <c r="G350" s="209" t="s">
        <v>303</v>
      </c>
      <c r="H350" s="210">
        <v>6.341</v>
      </c>
      <c r="I350" s="211"/>
      <c r="J350" s="212">
        <f>ROUND(I350*H350,2)</f>
        <v>0</v>
      </c>
      <c r="K350" s="208" t="s">
        <v>144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295</v>
      </c>
      <c r="AT350" s="23" t="s">
        <v>203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210</v>
      </c>
      <c r="BM350" s="23" t="s">
        <v>775</v>
      </c>
    </row>
    <row r="351" spans="2:51" s="11" customFormat="1" ht="13.5">
      <c r="B351" s="182"/>
      <c r="D351" s="183" t="s">
        <v>147</v>
      </c>
      <c r="F351" s="185" t="s">
        <v>776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777</v>
      </c>
      <c r="D352" s="170" t="s">
        <v>140</v>
      </c>
      <c r="E352" s="171" t="s">
        <v>778</v>
      </c>
      <c r="F352" s="172" t="s">
        <v>779</v>
      </c>
      <c r="G352" s="173" t="s">
        <v>243</v>
      </c>
      <c r="H352" s="174">
        <v>0.001</v>
      </c>
      <c r="I352" s="175"/>
      <c r="J352" s="176">
        <f>ROUND(I352*H352,2)</f>
        <v>0</v>
      </c>
      <c r="K352" s="172" t="s">
        <v>144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210</v>
      </c>
      <c r="AT352" s="23" t="s">
        <v>140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210</v>
      </c>
      <c r="BM352" s="23" t="s">
        <v>780</v>
      </c>
    </row>
    <row r="353" spans="2:65" s="1" customFormat="1" ht="38.25" customHeight="1">
      <c r="B353" s="169"/>
      <c r="C353" s="170" t="s">
        <v>781</v>
      </c>
      <c r="D353" s="170" t="s">
        <v>140</v>
      </c>
      <c r="E353" s="171" t="s">
        <v>782</v>
      </c>
      <c r="F353" s="172" t="s">
        <v>1082</v>
      </c>
      <c r="G353" s="173"/>
      <c r="H353" s="174"/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210</v>
      </c>
      <c r="AT353" s="23" t="s">
        <v>140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210</v>
      </c>
      <c r="BM353" s="23" t="s">
        <v>783</v>
      </c>
    </row>
    <row r="354" spans="2:63" s="10" customFormat="1" ht="29.85" customHeight="1">
      <c r="B354" s="156"/>
      <c r="D354" s="157" t="s">
        <v>71</v>
      </c>
      <c r="E354" s="167" t="s">
        <v>784</v>
      </c>
      <c r="F354" s="167" t="s">
        <v>785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1.2796313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786</v>
      </c>
      <c r="D355" s="170" t="s">
        <v>140</v>
      </c>
      <c r="E355" s="171" t="s">
        <v>787</v>
      </c>
      <c r="F355" s="172" t="s">
        <v>1082</v>
      </c>
      <c r="G355" s="173"/>
      <c r="H355" s="174"/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</v>
      </c>
      <c r="S355" s="179">
        <v>0</v>
      </c>
      <c r="T355" s="180">
        <f>S355*H355</f>
        <v>0</v>
      </c>
      <c r="AR355" s="23" t="s">
        <v>210</v>
      </c>
      <c r="AT355" s="23" t="s">
        <v>140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210</v>
      </c>
      <c r="BM355" s="23" t="s">
        <v>788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642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306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155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77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789</v>
      </c>
      <c r="D359" s="206"/>
      <c r="E359" s="207"/>
      <c r="F359" s="208" t="s">
        <v>1082</v>
      </c>
      <c r="G359" s="209"/>
      <c r="H359" s="210"/>
      <c r="I359" s="211"/>
      <c r="J359" s="212"/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295</v>
      </c>
      <c r="AT359" s="23" t="s">
        <v>203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210</v>
      </c>
      <c r="BM359" s="23" t="s">
        <v>790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791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792</v>
      </c>
      <c r="D361" s="170" t="s">
        <v>140</v>
      </c>
      <c r="E361" s="171" t="s">
        <v>793</v>
      </c>
      <c r="F361" s="172" t="s">
        <v>794</v>
      </c>
      <c r="G361" s="173" t="s">
        <v>143</v>
      </c>
      <c r="H361" s="174">
        <v>25.64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0.8620167999999999</v>
      </c>
      <c r="S361" s="179">
        <v>0</v>
      </c>
      <c r="T361" s="180">
        <f>S361*H361</f>
        <v>0</v>
      </c>
      <c r="AR361" s="23" t="s">
        <v>210</v>
      </c>
      <c r="AT361" s="23" t="s">
        <v>140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210</v>
      </c>
      <c r="BM361" s="23" t="s">
        <v>795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796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797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1090</v>
      </c>
      <c r="H364" s="186">
        <v>4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155</v>
      </c>
      <c r="H365" s="194">
        <v>25.64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77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798</v>
      </c>
      <c r="D366" s="206" t="s">
        <v>203</v>
      </c>
      <c r="E366" s="207" t="s">
        <v>799</v>
      </c>
      <c r="F366" s="208" t="s">
        <v>800</v>
      </c>
      <c r="G366" s="209" t="s">
        <v>143</v>
      </c>
      <c r="H366" s="210">
        <v>26.477</v>
      </c>
      <c r="I366" s="211"/>
      <c r="J366" s="212">
        <f>ROUND(I366*H366,2)</f>
        <v>0</v>
      </c>
      <c r="K366" s="208" t="s">
        <v>144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295</v>
      </c>
      <c r="AT366" s="23" t="s">
        <v>203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210</v>
      </c>
      <c r="BM366" s="23" t="s">
        <v>801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802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803</v>
      </c>
      <c r="D368" s="170" t="s">
        <v>140</v>
      </c>
      <c r="E368" s="171" t="s">
        <v>804</v>
      </c>
      <c r="F368" s="172" t="s">
        <v>805</v>
      </c>
      <c r="G368" s="173" t="s">
        <v>143</v>
      </c>
      <c r="H368" s="174">
        <v>24.07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210</v>
      </c>
      <c r="AT368" s="23" t="s">
        <v>140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210</v>
      </c>
      <c r="BM368" s="23" t="s">
        <v>806</v>
      </c>
    </row>
    <row r="369" spans="2:65" s="1" customFormat="1" ht="38.25" customHeight="1">
      <c r="B369" s="169"/>
      <c r="C369" s="170" t="s">
        <v>807</v>
      </c>
      <c r="D369" s="170" t="s">
        <v>140</v>
      </c>
      <c r="E369" s="171" t="s">
        <v>808</v>
      </c>
      <c r="F369" s="172" t="s">
        <v>809</v>
      </c>
      <c r="G369" s="173" t="s">
        <v>243</v>
      </c>
      <c r="H369" s="174">
        <v>1.231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210</v>
      </c>
      <c r="AT369" s="23" t="s">
        <v>140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210</v>
      </c>
      <c r="BM369" s="23" t="s">
        <v>810</v>
      </c>
    </row>
    <row r="370" spans="2:65" s="1" customFormat="1" ht="38.25" customHeight="1">
      <c r="B370" s="169"/>
      <c r="C370" s="170" t="s">
        <v>811</v>
      </c>
      <c r="D370" s="170" t="s">
        <v>140</v>
      </c>
      <c r="E370" s="171" t="s">
        <v>812</v>
      </c>
      <c r="F370" s="172" t="s">
        <v>1082</v>
      </c>
      <c r="G370" s="173"/>
      <c r="H370" s="174"/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210</v>
      </c>
      <c r="AT370" s="23" t="s">
        <v>140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210</v>
      </c>
      <c r="BM370" s="23" t="s">
        <v>813</v>
      </c>
    </row>
    <row r="371" spans="2:65" s="1" customFormat="1" ht="16.5" customHeight="1">
      <c r="B371" s="169"/>
      <c r="C371" s="170" t="s">
        <v>814</v>
      </c>
      <c r="D371" s="170"/>
      <c r="E371" s="171"/>
      <c r="F371" s="172" t="s">
        <v>1082</v>
      </c>
      <c r="G371" s="173"/>
      <c r="H371" s="174"/>
      <c r="I371" s="175"/>
      <c r="J371" s="176"/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210</v>
      </c>
      <c r="AT371" s="23" t="s">
        <v>140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210</v>
      </c>
      <c r="BM371" s="23" t="s">
        <v>815</v>
      </c>
    </row>
    <row r="372" spans="2:63" s="10" customFormat="1" ht="29.85" customHeight="1">
      <c r="B372" s="156"/>
      <c r="D372" s="157" t="s">
        <v>71</v>
      </c>
      <c r="E372" s="167" t="s">
        <v>816</v>
      </c>
      <c r="F372" s="167" t="s">
        <v>817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818</v>
      </c>
      <c r="D373" s="170" t="s">
        <v>140</v>
      </c>
      <c r="E373" s="171" t="s">
        <v>819</v>
      </c>
      <c r="F373" s="172" t="s">
        <v>820</v>
      </c>
      <c r="G373" s="173" t="s">
        <v>143</v>
      </c>
      <c r="H373" s="174">
        <v>4.9</v>
      </c>
      <c r="I373" s="175"/>
      <c r="J373" s="176">
        <f>ROUND(I373*H373,2)</f>
        <v>0</v>
      </c>
      <c r="K373" s="172" t="s">
        <v>144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210</v>
      </c>
      <c r="AT373" s="23" t="s">
        <v>140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210</v>
      </c>
      <c r="BM373" s="23" t="s">
        <v>821</v>
      </c>
    </row>
    <row r="374" spans="2:65" s="1" customFormat="1" ht="16.5" customHeight="1">
      <c r="B374" s="169"/>
      <c r="C374" s="170" t="s">
        <v>822</v>
      </c>
      <c r="D374" s="170" t="s">
        <v>140</v>
      </c>
      <c r="E374" s="171" t="s">
        <v>823</v>
      </c>
      <c r="F374" s="172" t="s">
        <v>824</v>
      </c>
      <c r="G374" s="173" t="s">
        <v>143</v>
      </c>
      <c r="H374" s="174">
        <v>4.9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210</v>
      </c>
      <c r="AT374" s="23" t="s">
        <v>140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210</v>
      </c>
      <c r="BM374" s="23" t="s">
        <v>825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826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827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828</v>
      </c>
      <c r="D377" s="170" t="s">
        <v>140</v>
      </c>
      <c r="E377" s="171" t="s">
        <v>829</v>
      </c>
      <c r="F377" s="172" t="s">
        <v>830</v>
      </c>
      <c r="G377" s="173" t="s">
        <v>143</v>
      </c>
      <c r="H377" s="174">
        <v>4.9</v>
      </c>
      <c r="I377" s="175"/>
      <c r="J377" s="176">
        <f>ROUND(I377*H377,2)</f>
        <v>0</v>
      </c>
      <c r="K377" s="172" t="s">
        <v>144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210</v>
      </c>
      <c r="AT377" s="23" t="s">
        <v>140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210</v>
      </c>
      <c r="BM377" s="23" t="s">
        <v>831</v>
      </c>
    </row>
    <row r="378" spans="2:63" s="10" customFormat="1" ht="29.85" customHeight="1">
      <c r="B378" s="156"/>
      <c r="D378" s="157" t="s">
        <v>71</v>
      </c>
      <c r="E378" s="167" t="s">
        <v>832</v>
      </c>
      <c r="F378" s="167" t="s">
        <v>833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834</v>
      </c>
      <c r="D379" s="170" t="s">
        <v>140</v>
      </c>
      <c r="E379" s="171" t="s">
        <v>208</v>
      </c>
      <c r="F379" s="172" t="s">
        <v>209</v>
      </c>
      <c r="G379" s="173" t="s">
        <v>143</v>
      </c>
      <c r="H379" s="174">
        <v>52.799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210</v>
      </c>
      <c r="AT379" s="23" t="s">
        <v>140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210</v>
      </c>
      <c r="BM379" s="23" t="s">
        <v>835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214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196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195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836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837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838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839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840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841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155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77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842</v>
      </c>
      <c r="D390" s="170" t="s">
        <v>140</v>
      </c>
      <c r="E390" s="171" t="s">
        <v>843</v>
      </c>
      <c r="F390" s="172" t="s">
        <v>844</v>
      </c>
      <c r="G390" s="173" t="s">
        <v>143</v>
      </c>
      <c r="H390" s="174">
        <v>52.799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210</v>
      </c>
      <c r="AT390" s="23" t="s">
        <v>140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210</v>
      </c>
      <c r="BM390" s="23" t="s">
        <v>845</v>
      </c>
    </row>
    <row r="391" spans="2:65" s="1" customFormat="1" ht="16.5" customHeight="1">
      <c r="B391" s="169"/>
      <c r="C391" s="170" t="s">
        <v>846</v>
      </c>
      <c r="D391" s="170" t="s">
        <v>140</v>
      </c>
      <c r="E391" s="171" t="s">
        <v>847</v>
      </c>
      <c r="F391" s="172" t="s">
        <v>848</v>
      </c>
      <c r="G391" s="173" t="s">
        <v>143</v>
      </c>
      <c r="H391" s="174">
        <v>52.799</v>
      </c>
      <c r="I391" s="175"/>
      <c r="J391" s="176">
        <f>ROUND(I391*H391,2)</f>
        <v>0</v>
      </c>
      <c r="K391" s="172" t="s">
        <v>144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210</v>
      </c>
      <c r="AT391" s="23" t="s">
        <v>140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210</v>
      </c>
      <c r="BM391" s="23" t="s">
        <v>849</v>
      </c>
    </row>
    <row r="392" spans="2:63" s="10" customFormat="1" ht="37.35" customHeight="1">
      <c r="B392" s="156"/>
      <c r="D392" s="157" t="s">
        <v>71</v>
      </c>
      <c r="E392" s="158" t="s">
        <v>850</v>
      </c>
      <c r="F392" s="158" t="s">
        <v>851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77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852</v>
      </c>
      <c r="D393" s="170" t="s">
        <v>140</v>
      </c>
      <c r="E393" s="171" t="s">
        <v>853</v>
      </c>
      <c r="F393" s="172" t="s">
        <v>854</v>
      </c>
      <c r="G393" s="173" t="s">
        <v>855</v>
      </c>
      <c r="H393" s="174">
        <v>42</v>
      </c>
      <c r="I393" s="175"/>
      <c r="J393" s="176">
        <f>ROUND(I393*H393,2)</f>
        <v>0</v>
      </c>
      <c r="K393" s="172" t="s">
        <v>144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856</v>
      </c>
      <c r="AT393" s="23" t="s">
        <v>140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856</v>
      </c>
      <c r="BM393" s="23" t="s">
        <v>857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858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859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210</v>
      </c>
      <c r="H396" s="186">
        <v>8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860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210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861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862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170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863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170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864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170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155</v>
      </c>
      <c r="H407" s="194">
        <v>42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77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865</v>
      </c>
      <c r="D408" s="170" t="s">
        <v>140</v>
      </c>
      <c r="E408" s="171" t="s">
        <v>866</v>
      </c>
      <c r="F408" s="172" t="s">
        <v>867</v>
      </c>
      <c r="G408" s="173" t="s">
        <v>855</v>
      </c>
      <c r="H408" s="174">
        <v>16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856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856</v>
      </c>
      <c r="BM408" s="23" t="s">
        <v>868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869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170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870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170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155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77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871</v>
      </c>
      <c r="D414" s="170" t="s">
        <v>140</v>
      </c>
      <c r="E414" s="171" t="s">
        <v>872</v>
      </c>
      <c r="F414" s="172" t="s">
        <v>873</v>
      </c>
      <c r="G414" s="173" t="s">
        <v>855</v>
      </c>
      <c r="H414" s="174">
        <v>4</v>
      </c>
      <c r="I414" s="175"/>
      <c r="J414" s="176">
        <f>ROUND(I414*H414,2)</f>
        <v>0</v>
      </c>
      <c r="K414" s="172" t="s">
        <v>144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856</v>
      </c>
      <c r="AT414" s="23" t="s">
        <v>140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856</v>
      </c>
      <c r="BM414" s="23" t="s">
        <v>874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875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77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876</v>
      </c>
      <c r="D417" s="170" t="s">
        <v>140</v>
      </c>
      <c r="E417" s="171" t="s">
        <v>877</v>
      </c>
      <c r="F417" s="172" t="s">
        <v>878</v>
      </c>
      <c r="G417" s="173" t="s">
        <v>855</v>
      </c>
      <c r="H417" s="174">
        <v>4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856</v>
      </c>
      <c r="AT417" s="23" t="s">
        <v>140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856</v>
      </c>
      <c r="BM417" s="23" t="s">
        <v>879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880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77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881</v>
      </c>
      <c r="F420" s="158" t="s">
        <v>882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160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883</v>
      </c>
      <c r="F421" s="167" t="s">
        <v>884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160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885</v>
      </c>
      <c r="D422" s="170" t="s">
        <v>140</v>
      </c>
      <c r="E422" s="171" t="s">
        <v>886</v>
      </c>
      <c r="F422" s="172" t="s">
        <v>884</v>
      </c>
      <c r="G422" s="173" t="s">
        <v>382</v>
      </c>
      <c r="H422" s="174">
        <v>1</v>
      </c>
      <c r="I422" s="175"/>
      <c r="J422" s="176">
        <f>ROUND(I422*H422,2)</f>
        <v>0</v>
      </c>
      <c r="K422" s="172" t="s">
        <v>144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887</v>
      </c>
      <c r="AT422" s="23" t="s">
        <v>140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887</v>
      </c>
      <c r="BM422" s="23" t="s">
        <v>888</v>
      </c>
    </row>
    <row r="423" spans="2:63" s="10" customFormat="1" ht="29.85" customHeight="1">
      <c r="B423" s="156"/>
      <c r="D423" s="157" t="s">
        <v>71</v>
      </c>
      <c r="E423" s="167" t="s">
        <v>889</v>
      </c>
      <c r="F423" s="167" t="s">
        <v>890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160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891</v>
      </c>
      <c r="D424" s="170" t="s">
        <v>140</v>
      </c>
      <c r="E424" s="171" t="s">
        <v>892</v>
      </c>
      <c r="F424" s="172" t="s">
        <v>890</v>
      </c>
      <c r="G424" s="173" t="s">
        <v>382</v>
      </c>
      <c r="H424" s="174">
        <v>1</v>
      </c>
      <c r="I424" s="175"/>
      <c r="J424" s="176">
        <f>ROUND(I424*H424,2)</f>
        <v>0</v>
      </c>
      <c r="K424" s="172" t="s">
        <v>144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887</v>
      </c>
      <c r="AT424" s="23" t="s">
        <v>140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887</v>
      </c>
      <c r="BM424" s="23" t="s">
        <v>893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894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895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896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897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898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899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900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901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902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903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904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905</v>
      </c>
      <c r="F17" s="349" t="s">
        <v>906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907</v>
      </c>
      <c r="F18" s="349" t="s">
        <v>908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909</v>
      </c>
      <c r="F19" s="349" t="s">
        <v>910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911</v>
      </c>
      <c r="F20" s="349" t="s">
        <v>912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913</v>
      </c>
      <c r="F21" s="349" t="s">
        <v>914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915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916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917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918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919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920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921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922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923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924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925</v>
      </c>
      <c r="F35" s="229"/>
      <c r="G35" s="349" t="s">
        <v>926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927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928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929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930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931</v>
      </c>
      <c r="F40" s="229"/>
      <c r="G40" s="349" t="s">
        <v>932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933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934</v>
      </c>
      <c r="F42" s="229"/>
      <c r="G42" s="349" t="s">
        <v>935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936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937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938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939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940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941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942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943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944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945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946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947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948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949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950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951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952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953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954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955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956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957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958</v>
      </c>
      <c r="D74" s="245"/>
      <c r="E74" s="245"/>
      <c r="F74" s="245" t="s">
        <v>959</v>
      </c>
      <c r="G74" s="246"/>
      <c r="H74" s="245" t="s">
        <v>123</v>
      </c>
      <c r="I74" s="245" t="s">
        <v>57</v>
      </c>
      <c r="J74" s="245" t="s">
        <v>960</v>
      </c>
      <c r="K74" s="244"/>
    </row>
    <row r="75" spans="2:11" ht="17.25" customHeight="1">
      <c r="B75" s="243"/>
      <c r="C75" s="247" t="s">
        <v>961</v>
      </c>
      <c r="D75" s="247"/>
      <c r="E75" s="247"/>
      <c r="F75" s="248" t="s">
        <v>962</v>
      </c>
      <c r="G75" s="249"/>
      <c r="H75" s="247"/>
      <c r="I75" s="247"/>
      <c r="J75" s="247" t="s">
        <v>963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964</v>
      </c>
      <c r="G77" s="251"/>
      <c r="H77" s="233" t="s">
        <v>965</v>
      </c>
      <c r="I77" s="233" t="s">
        <v>966</v>
      </c>
      <c r="J77" s="233">
        <v>20</v>
      </c>
      <c r="K77" s="244"/>
    </row>
    <row r="78" spans="2:11" ht="15" customHeight="1">
      <c r="B78" s="243"/>
      <c r="C78" s="233" t="s">
        <v>967</v>
      </c>
      <c r="D78" s="233"/>
      <c r="E78" s="233"/>
      <c r="F78" s="252" t="s">
        <v>964</v>
      </c>
      <c r="G78" s="251"/>
      <c r="H78" s="233" t="s">
        <v>968</v>
      </c>
      <c r="I78" s="233" t="s">
        <v>966</v>
      </c>
      <c r="J78" s="233">
        <v>120</v>
      </c>
      <c r="K78" s="244"/>
    </row>
    <row r="79" spans="2:11" ht="15" customHeight="1">
      <c r="B79" s="253"/>
      <c r="C79" s="233" t="s">
        <v>969</v>
      </c>
      <c r="D79" s="233"/>
      <c r="E79" s="233"/>
      <c r="F79" s="252" t="s">
        <v>970</v>
      </c>
      <c r="G79" s="251"/>
      <c r="H79" s="233" t="s">
        <v>971</v>
      </c>
      <c r="I79" s="233" t="s">
        <v>966</v>
      </c>
      <c r="J79" s="233">
        <v>50</v>
      </c>
      <c r="K79" s="244"/>
    </row>
    <row r="80" spans="2:11" ht="15" customHeight="1">
      <c r="B80" s="253"/>
      <c r="C80" s="233" t="s">
        <v>972</v>
      </c>
      <c r="D80" s="233"/>
      <c r="E80" s="233"/>
      <c r="F80" s="252" t="s">
        <v>964</v>
      </c>
      <c r="G80" s="251"/>
      <c r="H80" s="233" t="s">
        <v>973</v>
      </c>
      <c r="I80" s="233" t="s">
        <v>974</v>
      </c>
      <c r="J80" s="233"/>
      <c r="K80" s="244"/>
    </row>
    <row r="81" spans="2:11" ht="15" customHeight="1">
      <c r="B81" s="253"/>
      <c r="C81" s="254" t="s">
        <v>975</v>
      </c>
      <c r="D81" s="254"/>
      <c r="E81" s="254"/>
      <c r="F81" s="255" t="s">
        <v>970</v>
      </c>
      <c r="G81" s="254"/>
      <c r="H81" s="254" t="s">
        <v>976</v>
      </c>
      <c r="I81" s="254" t="s">
        <v>966</v>
      </c>
      <c r="J81" s="254">
        <v>15</v>
      </c>
      <c r="K81" s="244"/>
    </row>
    <row r="82" spans="2:11" ht="15" customHeight="1">
      <c r="B82" s="253"/>
      <c r="C82" s="254" t="s">
        <v>977</v>
      </c>
      <c r="D82" s="254"/>
      <c r="E82" s="254"/>
      <c r="F82" s="255" t="s">
        <v>970</v>
      </c>
      <c r="G82" s="254"/>
      <c r="H82" s="254" t="s">
        <v>978</v>
      </c>
      <c r="I82" s="254" t="s">
        <v>966</v>
      </c>
      <c r="J82" s="254">
        <v>15</v>
      </c>
      <c r="K82" s="244"/>
    </row>
    <row r="83" spans="2:11" ht="15" customHeight="1">
      <c r="B83" s="253"/>
      <c r="C83" s="254" t="s">
        <v>979</v>
      </c>
      <c r="D83" s="254"/>
      <c r="E83" s="254"/>
      <c r="F83" s="255" t="s">
        <v>970</v>
      </c>
      <c r="G83" s="254"/>
      <c r="H83" s="254" t="s">
        <v>980</v>
      </c>
      <c r="I83" s="254" t="s">
        <v>966</v>
      </c>
      <c r="J83" s="254">
        <v>20</v>
      </c>
      <c r="K83" s="244"/>
    </row>
    <row r="84" spans="2:11" ht="15" customHeight="1">
      <c r="B84" s="253"/>
      <c r="C84" s="254" t="s">
        <v>981</v>
      </c>
      <c r="D84" s="254"/>
      <c r="E84" s="254"/>
      <c r="F84" s="255" t="s">
        <v>970</v>
      </c>
      <c r="G84" s="254"/>
      <c r="H84" s="254" t="s">
        <v>982</v>
      </c>
      <c r="I84" s="254" t="s">
        <v>966</v>
      </c>
      <c r="J84" s="254">
        <v>20</v>
      </c>
      <c r="K84" s="244"/>
    </row>
    <row r="85" spans="2:11" ht="15" customHeight="1">
      <c r="B85" s="253"/>
      <c r="C85" s="233" t="s">
        <v>983</v>
      </c>
      <c r="D85" s="233"/>
      <c r="E85" s="233"/>
      <c r="F85" s="252" t="s">
        <v>970</v>
      </c>
      <c r="G85" s="251"/>
      <c r="H85" s="233" t="s">
        <v>984</v>
      </c>
      <c r="I85" s="233" t="s">
        <v>966</v>
      </c>
      <c r="J85" s="233">
        <v>50</v>
      </c>
      <c r="K85" s="244"/>
    </row>
    <row r="86" spans="2:11" ht="15" customHeight="1">
      <c r="B86" s="253"/>
      <c r="C86" s="233" t="s">
        <v>985</v>
      </c>
      <c r="D86" s="233"/>
      <c r="E86" s="233"/>
      <c r="F86" s="252" t="s">
        <v>970</v>
      </c>
      <c r="G86" s="251"/>
      <c r="H86" s="233" t="s">
        <v>986</v>
      </c>
      <c r="I86" s="233" t="s">
        <v>966</v>
      </c>
      <c r="J86" s="233">
        <v>20</v>
      </c>
      <c r="K86" s="244"/>
    </row>
    <row r="87" spans="2:11" ht="15" customHeight="1">
      <c r="B87" s="253"/>
      <c r="C87" s="233" t="s">
        <v>987</v>
      </c>
      <c r="D87" s="233"/>
      <c r="E87" s="233"/>
      <c r="F87" s="252" t="s">
        <v>970</v>
      </c>
      <c r="G87" s="251"/>
      <c r="H87" s="233" t="s">
        <v>988</v>
      </c>
      <c r="I87" s="233" t="s">
        <v>966</v>
      </c>
      <c r="J87" s="233">
        <v>20</v>
      </c>
      <c r="K87" s="244"/>
    </row>
    <row r="88" spans="2:11" ht="15" customHeight="1">
      <c r="B88" s="253"/>
      <c r="C88" s="233" t="s">
        <v>989</v>
      </c>
      <c r="D88" s="233"/>
      <c r="E88" s="233"/>
      <c r="F88" s="252" t="s">
        <v>970</v>
      </c>
      <c r="G88" s="251"/>
      <c r="H88" s="233" t="s">
        <v>990</v>
      </c>
      <c r="I88" s="233" t="s">
        <v>966</v>
      </c>
      <c r="J88" s="233">
        <v>50</v>
      </c>
      <c r="K88" s="244"/>
    </row>
    <row r="89" spans="2:11" ht="15" customHeight="1">
      <c r="B89" s="253"/>
      <c r="C89" s="233" t="s">
        <v>991</v>
      </c>
      <c r="D89" s="233"/>
      <c r="E89" s="233"/>
      <c r="F89" s="252" t="s">
        <v>970</v>
      </c>
      <c r="G89" s="251"/>
      <c r="H89" s="233" t="s">
        <v>991</v>
      </c>
      <c r="I89" s="233" t="s">
        <v>966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970</v>
      </c>
      <c r="G90" s="251"/>
      <c r="H90" s="233" t="s">
        <v>992</v>
      </c>
      <c r="I90" s="233" t="s">
        <v>966</v>
      </c>
      <c r="J90" s="233">
        <v>255</v>
      </c>
      <c r="K90" s="244"/>
    </row>
    <row r="91" spans="2:11" ht="15" customHeight="1">
      <c r="B91" s="253"/>
      <c r="C91" s="233" t="s">
        <v>993</v>
      </c>
      <c r="D91" s="233"/>
      <c r="E91" s="233"/>
      <c r="F91" s="252" t="s">
        <v>964</v>
      </c>
      <c r="G91" s="251"/>
      <c r="H91" s="233" t="s">
        <v>994</v>
      </c>
      <c r="I91" s="233" t="s">
        <v>995</v>
      </c>
      <c r="J91" s="233"/>
      <c r="K91" s="244"/>
    </row>
    <row r="92" spans="2:11" ht="15" customHeight="1">
      <c r="B92" s="253"/>
      <c r="C92" s="233" t="s">
        <v>996</v>
      </c>
      <c r="D92" s="233"/>
      <c r="E92" s="233"/>
      <c r="F92" s="252" t="s">
        <v>964</v>
      </c>
      <c r="G92" s="251"/>
      <c r="H92" s="233" t="s">
        <v>997</v>
      </c>
      <c r="I92" s="233" t="s">
        <v>998</v>
      </c>
      <c r="J92" s="233"/>
      <c r="K92" s="244"/>
    </row>
    <row r="93" spans="2:11" ht="15" customHeight="1">
      <c r="B93" s="253"/>
      <c r="C93" s="233" t="s">
        <v>999</v>
      </c>
      <c r="D93" s="233"/>
      <c r="E93" s="233"/>
      <c r="F93" s="252" t="s">
        <v>964</v>
      </c>
      <c r="G93" s="251"/>
      <c r="H93" s="233" t="s">
        <v>999</v>
      </c>
      <c r="I93" s="233" t="s">
        <v>998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964</v>
      </c>
      <c r="G94" s="251"/>
      <c r="H94" s="233" t="s">
        <v>1000</v>
      </c>
      <c r="I94" s="233" t="s">
        <v>998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964</v>
      </c>
      <c r="G95" s="251"/>
      <c r="H95" s="233" t="s">
        <v>1001</v>
      </c>
      <c r="I95" s="233" t="s">
        <v>998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1002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958</v>
      </c>
      <c r="D101" s="245"/>
      <c r="E101" s="245"/>
      <c r="F101" s="245" t="s">
        <v>959</v>
      </c>
      <c r="G101" s="246"/>
      <c r="H101" s="245" t="s">
        <v>123</v>
      </c>
      <c r="I101" s="245" t="s">
        <v>57</v>
      </c>
      <c r="J101" s="245" t="s">
        <v>960</v>
      </c>
      <c r="K101" s="244"/>
    </row>
    <row r="102" spans="2:11" ht="17.25" customHeight="1">
      <c r="B102" s="243"/>
      <c r="C102" s="247" t="s">
        <v>961</v>
      </c>
      <c r="D102" s="247"/>
      <c r="E102" s="247"/>
      <c r="F102" s="248" t="s">
        <v>962</v>
      </c>
      <c r="G102" s="249"/>
      <c r="H102" s="247"/>
      <c r="I102" s="247"/>
      <c r="J102" s="247" t="s">
        <v>963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964</v>
      </c>
      <c r="G104" s="261"/>
      <c r="H104" s="233" t="s">
        <v>1003</v>
      </c>
      <c r="I104" s="233" t="s">
        <v>966</v>
      </c>
      <c r="J104" s="233">
        <v>20</v>
      </c>
      <c r="K104" s="244"/>
    </row>
    <row r="105" spans="2:11" ht="15" customHeight="1">
      <c r="B105" s="243"/>
      <c r="C105" s="233" t="s">
        <v>967</v>
      </c>
      <c r="D105" s="233"/>
      <c r="E105" s="233"/>
      <c r="F105" s="252" t="s">
        <v>964</v>
      </c>
      <c r="G105" s="233"/>
      <c r="H105" s="233" t="s">
        <v>1003</v>
      </c>
      <c r="I105" s="233" t="s">
        <v>966</v>
      </c>
      <c r="J105" s="233">
        <v>120</v>
      </c>
      <c r="K105" s="244"/>
    </row>
    <row r="106" spans="2:11" ht="15" customHeight="1">
      <c r="B106" s="253"/>
      <c r="C106" s="233" t="s">
        <v>969</v>
      </c>
      <c r="D106" s="233"/>
      <c r="E106" s="233"/>
      <c r="F106" s="252" t="s">
        <v>970</v>
      </c>
      <c r="G106" s="233"/>
      <c r="H106" s="233" t="s">
        <v>1003</v>
      </c>
      <c r="I106" s="233" t="s">
        <v>966</v>
      </c>
      <c r="J106" s="233">
        <v>50</v>
      </c>
      <c r="K106" s="244"/>
    </row>
    <row r="107" spans="2:11" ht="15" customHeight="1">
      <c r="B107" s="253"/>
      <c r="C107" s="233" t="s">
        <v>972</v>
      </c>
      <c r="D107" s="233"/>
      <c r="E107" s="233"/>
      <c r="F107" s="252" t="s">
        <v>964</v>
      </c>
      <c r="G107" s="233"/>
      <c r="H107" s="233" t="s">
        <v>1003</v>
      </c>
      <c r="I107" s="233" t="s">
        <v>974</v>
      </c>
      <c r="J107" s="233"/>
      <c r="K107" s="244"/>
    </row>
    <row r="108" spans="2:11" ht="15" customHeight="1">
      <c r="B108" s="253"/>
      <c r="C108" s="233" t="s">
        <v>983</v>
      </c>
      <c r="D108" s="233"/>
      <c r="E108" s="233"/>
      <c r="F108" s="252" t="s">
        <v>970</v>
      </c>
      <c r="G108" s="233"/>
      <c r="H108" s="233" t="s">
        <v>1003</v>
      </c>
      <c r="I108" s="233" t="s">
        <v>966</v>
      </c>
      <c r="J108" s="233">
        <v>50</v>
      </c>
      <c r="K108" s="244"/>
    </row>
    <row r="109" spans="2:11" ht="15" customHeight="1">
      <c r="B109" s="253"/>
      <c r="C109" s="233" t="s">
        <v>991</v>
      </c>
      <c r="D109" s="233"/>
      <c r="E109" s="233"/>
      <c r="F109" s="252" t="s">
        <v>970</v>
      </c>
      <c r="G109" s="233"/>
      <c r="H109" s="233" t="s">
        <v>1003</v>
      </c>
      <c r="I109" s="233" t="s">
        <v>966</v>
      </c>
      <c r="J109" s="233">
        <v>50</v>
      </c>
      <c r="K109" s="244"/>
    </row>
    <row r="110" spans="2:11" ht="15" customHeight="1">
      <c r="B110" s="253"/>
      <c r="C110" s="233" t="s">
        <v>989</v>
      </c>
      <c r="D110" s="233"/>
      <c r="E110" s="233"/>
      <c r="F110" s="252" t="s">
        <v>970</v>
      </c>
      <c r="G110" s="233"/>
      <c r="H110" s="233" t="s">
        <v>1003</v>
      </c>
      <c r="I110" s="233" t="s">
        <v>966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964</v>
      </c>
      <c r="G111" s="233"/>
      <c r="H111" s="233" t="s">
        <v>1004</v>
      </c>
      <c r="I111" s="233" t="s">
        <v>966</v>
      </c>
      <c r="J111" s="233">
        <v>20</v>
      </c>
      <c r="K111" s="244"/>
    </row>
    <row r="112" spans="2:11" ht="15" customHeight="1">
      <c r="B112" s="253"/>
      <c r="C112" s="233" t="s">
        <v>1005</v>
      </c>
      <c r="D112" s="233"/>
      <c r="E112" s="233"/>
      <c r="F112" s="252" t="s">
        <v>964</v>
      </c>
      <c r="G112" s="233"/>
      <c r="H112" s="233" t="s">
        <v>1006</v>
      </c>
      <c r="I112" s="233" t="s">
        <v>966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964</v>
      </c>
      <c r="G113" s="233"/>
      <c r="H113" s="233" t="s">
        <v>1007</v>
      </c>
      <c r="I113" s="233" t="s">
        <v>998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964</v>
      </c>
      <c r="G114" s="233"/>
      <c r="H114" s="233" t="s">
        <v>1008</v>
      </c>
      <c r="I114" s="233" t="s">
        <v>998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964</v>
      </c>
      <c r="G115" s="233"/>
      <c r="H115" s="233" t="s">
        <v>1009</v>
      </c>
      <c r="I115" s="233" t="s">
        <v>1010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1011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958</v>
      </c>
      <c r="D121" s="245"/>
      <c r="E121" s="245"/>
      <c r="F121" s="245" t="s">
        <v>959</v>
      </c>
      <c r="G121" s="246"/>
      <c r="H121" s="245" t="s">
        <v>123</v>
      </c>
      <c r="I121" s="245" t="s">
        <v>57</v>
      </c>
      <c r="J121" s="245" t="s">
        <v>960</v>
      </c>
      <c r="K121" s="271"/>
    </row>
    <row r="122" spans="2:11" ht="17.25" customHeight="1">
      <c r="B122" s="270"/>
      <c r="C122" s="247" t="s">
        <v>961</v>
      </c>
      <c r="D122" s="247"/>
      <c r="E122" s="247"/>
      <c r="F122" s="248" t="s">
        <v>962</v>
      </c>
      <c r="G122" s="249"/>
      <c r="H122" s="247"/>
      <c r="I122" s="247"/>
      <c r="J122" s="247" t="s">
        <v>963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967</v>
      </c>
      <c r="D124" s="250"/>
      <c r="E124" s="250"/>
      <c r="F124" s="252" t="s">
        <v>964</v>
      </c>
      <c r="G124" s="233"/>
      <c r="H124" s="233" t="s">
        <v>1003</v>
      </c>
      <c r="I124" s="233" t="s">
        <v>966</v>
      </c>
      <c r="J124" s="233">
        <v>120</v>
      </c>
      <c r="K124" s="274"/>
    </row>
    <row r="125" spans="2:11" ht="15" customHeight="1">
      <c r="B125" s="272"/>
      <c r="C125" s="233" t="s">
        <v>1012</v>
      </c>
      <c r="D125" s="233"/>
      <c r="E125" s="233"/>
      <c r="F125" s="252" t="s">
        <v>964</v>
      </c>
      <c r="G125" s="233"/>
      <c r="H125" s="233" t="s">
        <v>1013</v>
      </c>
      <c r="I125" s="233" t="s">
        <v>966</v>
      </c>
      <c r="J125" s="233" t="s">
        <v>1014</v>
      </c>
      <c r="K125" s="274"/>
    </row>
    <row r="126" spans="2:11" ht="15" customHeight="1">
      <c r="B126" s="272"/>
      <c r="C126" s="233" t="s">
        <v>913</v>
      </c>
      <c r="D126" s="233"/>
      <c r="E126" s="233"/>
      <c r="F126" s="252" t="s">
        <v>964</v>
      </c>
      <c r="G126" s="233"/>
      <c r="H126" s="233" t="s">
        <v>1015</v>
      </c>
      <c r="I126" s="233" t="s">
        <v>966</v>
      </c>
      <c r="J126" s="233" t="s">
        <v>1014</v>
      </c>
      <c r="K126" s="274"/>
    </row>
    <row r="127" spans="2:11" ht="15" customHeight="1">
      <c r="B127" s="272"/>
      <c r="C127" s="233" t="s">
        <v>975</v>
      </c>
      <c r="D127" s="233"/>
      <c r="E127" s="233"/>
      <c r="F127" s="252" t="s">
        <v>970</v>
      </c>
      <c r="G127" s="233"/>
      <c r="H127" s="233" t="s">
        <v>976</v>
      </c>
      <c r="I127" s="233" t="s">
        <v>966</v>
      </c>
      <c r="J127" s="233">
        <v>15</v>
      </c>
      <c r="K127" s="274"/>
    </row>
    <row r="128" spans="2:11" ht="15" customHeight="1">
      <c r="B128" s="272"/>
      <c r="C128" s="254" t="s">
        <v>977</v>
      </c>
      <c r="D128" s="254"/>
      <c r="E128" s="254"/>
      <c r="F128" s="255" t="s">
        <v>970</v>
      </c>
      <c r="G128" s="254"/>
      <c r="H128" s="254" t="s">
        <v>978</v>
      </c>
      <c r="I128" s="254" t="s">
        <v>966</v>
      </c>
      <c r="J128" s="254">
        <v>15</v>
      </c>
      <c r="K128" s="274"/>
    </row>
    <row r="129" spans="2:11" ht="15" customHeight="1">
      <c r="B129" s="272"/>
      <c r="C129" s="254" t="s">
        <v>979</v>
      </c>
      <c r="D129" s="254"/>
      <c r="E129" s="254"/>
      <c r="F129" s="255" t="s">
        <v>970</v>
      </c>
      <c r="G129" s="254"/>
      <c r="H129" s="254" t="s">
        <v>980</v>
      </c>
      <c r="I129" s="254" t="s">
        <v>966</v>
      </c>
      <c r="J129" s="254">
        <v>20</v>
      </c>
      <c r="K129" s="274"/>
    </row>
    <row r="130" spans="2:11" ht="15" customHeight="1">
      <c r="B130" s="272"/>
      <c r="C130" s="254" t="s">
        <v>981</v>
      </c>
      <c r="D130" s="254"/>
      <c r="E130" s="254"/>
      <c r="F130" s="255" t="s">
        <v>970</v>
      </c>
      <c r="G130" s="254"/>
      <c r="H130" s="254" t="s">
        <v>982</v>
      </c>
      <c r="I130" s="254" t="s">
        <v>966</v>
      </c>
      <c r="J130" s="254">
        <v>20</v>
      </c>
      <c r="K130" s="274"/>
    </row>
    <row r="131" spans="2:11" ht="15" customHeight="1">
      <c r="B131" s="272"/>
      <c r="C131" s="233" t="s">
        <v>969</v>
      </c>
      <c r="D131" s="233"/>
      <c r="E131" s="233"/>
      <c r="F131" s="252" t="s">
        <v>970</v>
      </c>
      <c r="G131" s="233"/>
      <c r="H131" s="233" t="s">
        <v>1003</v>
      </c>
      <c r="I131" s="233" t="s">
        <v>966</v>
      </c>
      <c r="J131" s="233">
        <v>50</v>
      </c>
      <c r="K131" s="274"/>
    </row>
    <row r="132" spans="2:11" ht="15" customHeight="1">
      <c r="B132" s="272"/>
      <c r="C132" s="233" t="s">
        <v>983</v>
      </c>
      <c r="D132" s="233"/>
      <c r="E132" s="233"/>
      <c r="F132" s="252" t="s">
        <v>970</v>
      </c>
      <c r="G132" s="233"/>
      <c r="H132" s="233" t="s">
        <v>1003</v>
      </c>
      <c r="I132" s="233" t="s">
        <v>966</v>
      </c>
      <c r="J132" s="233">
        <v>50</v>
      </c>
      <c r="K132" s="274"/>
    </row>
    <row r="133" spans="2:11" ht="15" customHeight="1">
      <c r="B133" s="272"/>
      <c r="C133" s="233" t="s">
        <v>989</v>
      </c>
      <c r="D133" s="233"/>
      <c r="E133" s="233"/>
      <c r="F133" s="252" t="s">
        <v>970</v>
      </c>
      <c r="G133" s="233"/>
      <c r="H133" s="233" t="s">
        <v>1003</v>
      </c>
      <c r="I133" s="233" t="s">
        <v>966</v>
      </c>
      <c r="J133" s="233">
        <v>50</v>
      </c>
      <c r="K133" s="274"/>
    </row>
    <row r="134" spans="2:11" ht="15" customHeight="1">
      <c r="B134" s="272"/>
      <c r="C134" s="233" t="s">
        <v>991</v>
      </c>
      <c r="D134" s="233"/>
      <c r="E134" s="233"/>
      <c r="F134" s="252" t="s">
        <v>970</v>
      </c>
      <c r="G134" s="233"/>
      <c r="H134" s="233" t="s">
        <v>1003</v>
      </c>
      <c r="I134" s="233" t="s">
        <v>966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970</v>
      </c>
      <c r="G135" s="233"/>
      <c r="H135" s="233" t="s">
        <v>1016</v>
      </c>
      <c r="I135" s="233" t="s">
        <v>966</v>
      </c>
      <c r="J135" s="233">
        <v>255</v>
      </c>
      <c r="K135" s="274"/>
    </row>
    <row r="136" spans="2:11" ht="15" customHeight="1">
      <c r="B136" s="272"/>
      <c r="C136" s="233" t="s">
        <v>993</v>
      </c>
      <c r="D136" s="233"/>
      <c r="E136" s="233"/>
      <c r="F136" s="252" t="s">
        <v>964</v>
      </c>
      <c r="G136" s="233"/>
      <c r="H136" s="233" t="s">
        <v>1017</v>
      </c>
      <c r="I136" s="233" t="s">
        <v>995</v>
      </c>
      <c r="J136" s="233"/>
      <c r="K136" s="274"/>
    </row>
    <row r="137" spans="2:11" ht="15" customHeight="1">
      <c r="B137" s="272"/>
      <c r="C137" s="233" t="s">
        <v>996</v>
      </c>
      <c r="D137" s="233"/>
      <c r="E137" s="233"/>
      <c r="F137" s="252" t="s">
        <v>964</v>
      </c>
      <c r="G137" s="233"/>
      <c r="H137" s="233" t="s">
        <v>1018</v>
      </c>
      <c r="I137" s="233" t="s">
        <v>998</v>
      </c>
      <c r="J137" s="233"/>
      <c r="K137" s="274"/>
    </row>
    <row r="138" spans="2:11" ht="15" customHeight="1">
      <c r="B138" s="272"/>
      <c r="C138" s="233" t="s">
        <v>999</v>
      </c>
      <c r="D138" s="233"/>
      <c r="E138" s="233"/>
      <c r="F138" s="252" t="s">
        <v>964</v>
      </c>
      <c r="G138" s="233"/>
      <c r="H138" s="233" t="s">
        <v>999</v>
      </c>
      <c r="I138" s="233" t="s">
        <v>998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964</v>
      </c>
      <c r="G139" s="233"/>
      <c r="H139" s="233" t="s">
        <v>1019</v>
      </c>
      <c r="I139" s="233" t="s">
        <v>998</v>
      </c>
      <c r="J139" s="233"/>
      <c r="K139" s="274"/>
    </row>
    <row r="140" spans="2:11" ht="15" customHeight="1">
      <c r="B140" s="272"/>
      <c r="C140" s="233" t="s">
        <v>1020</v>
      </c>
      <c r="D140" s="233"/>
      <c r="E140" s="233"/>
      <c r="F140" s="252" t="s">
        <v>964</v>
      </c>
      <c r="G140" s="233"/>
      <c r="H140" s="233" t="s">
        <v>1021</v>
      </c>
      <c r="I140" s="233" t="s">
        <v>998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1022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958</v>
      </c>
      <c r="D146" s="245"/>
      <c r="E146" s="245"/>
      <c r="F146" s="245" t="s">
        <v>959</v>
      </c>
      <c r="G146" s="246"/>
      <c r="H146" s="245" t="s">
        <v>123</v>
      </c>
      <c r="I146" s="245" t="s">
        <v>57</v>
      </c>
      <c r="J146" s="245" t="s">
        <v>960</v>
      </c>
      <c r="K146" s="244"/>
    </row>
    <row r="147" spans="2:11" ht="17.25" customHeight="1">
      <c r="B147" s="243"/>
      <c r="C147" s="247" t="s">
        <v>961</v>
      </c>
      <c r="D147" s="247"/>
      <c r="E147" s="247"/>
      <c r="F147" s="248" t="s">
        <v>962</v>
      </c>
      <c r="G147" s="249"/>
      <c r="H147" s="247"/>
      <c r="I147" s="247"/>
      <c r="J147" s="247" t="s">
        <v>963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967</v>
      </c>
      <c r="D149" s="233"/>
      <c r="E149" s="233"/>
      <c r="F149" s="279" t="s">
        <v>964</v>
      </c>
      <c r="G149" s="233"/>
      <c r="H149" s="278" t="s">
        <v>1003</v>
      </c>
      <c r="I149" s="278" t="s">
        <v>966</v>
      </c>
      <c r="J149" s="278">
        <v>120</v>
      </c>
      <c r="K149" s="274"/>
    </row>
    <row r="150" spans="2:11" ht="15" customHeight="1">
      <c r="B150" s="253"/>
      <c r="C150" s="278" t="s">
        <v>1012</v>
      </c>
      <c r="D150" s="233"/>
      <c r="E150" s="233"/>
      <c r="F150" s="279" t="s">
        <v>964</v>
      </c>
      <c r="G150" s="233"/>
      <c r="H150" s="278" t="s">
        <v>1023</v>
      </c>
      <c r="I150" s="278" t="s">
        <v>966</v>
      </c>
      <c r="J150" s="278" t="s">
        <v>1014</v>
      </c>
      <c r="K150" s="274"/>
    </row>
    <row r="151" spans="2:11" ht="15" customHeight="1">
      <c r="B151" s="253"/>
      <c r="C151" s="278" t="s">
        <v>913</v>
      </c>
      <c r="D151" s="233"/>
      <c r="E151" s="233"/>
      <c r="F151" s="279" t="s">
        <v>964</v>
      </c>
      <c r="G151" s="233"/>
      <c r="H151" s="278" t="s">
        <v>1024</v>
      </c>
      <c r="I151" s="278" t="s">
        <v>966</v>
      </c>
      <c r="J151" s="278" t="s">
        <v>1014</v>
      </c>
      <c r="K151" s="274"/>
    </row>
    <row r="152" spans="2:11" ht="15" customHeight="1">
      <c r="B152" s="253"/>
      <c r="C152" s="278" t="s">
        <v>969</v>
      </c>
      <c r="D152" s="233"/>
      <c r="E152" s="233"/>
      <c r="F152" s="279" t="s">
        <v>970</v>
      </c>
      <c r="G152" s="233"/>
      <c r="H152" s="278" t="s">
        <v>1003</v>
      </c>
      <c r="I152" s="278" t="s">
        <v>966</v>
      </c>
      <c r="J152" s="278">
        <v>50</v>
      </c>
      <c r="K152" s="274"/>
    </row>
    <row r="153" spans="2:11" ht="15" customHeight="1">
      <c r="B153" s="253"/>
      <c r="C153" s="278" t="s">
        <v>972</v>
      </c>
      <c r="D153" s="233"/>
      <c r="E153" s="233"/>
      <c r="F153" s="279" t="s">
        <v>964</v>
      </c>
      <c r="G153" s="233"/>
      <c r="H153" s="278" t="s">
        <v>1003</v>
      </c>
      <c r="I153" s="278" t="s">
        <v>974</v>
      </c>
      <c r="J153" s="278"/>
      <c r="K153" s="274"/>
    </row>
    <row r="154" spans="2:11" ht="15" customHeight="1">
      <c r="B154" s="253"/>
      <c r="C154" s="278" t="s">
        <v>983</v>
      </c>
      <c r="D154" s="233"/>
      <c r="E154" s="233"/>
      <c r="F154" s="279" t="s">
        <v>970</v>
      </c>
      <c r="G154" s="233"/>
      <c r="H154" s="278" t="s">
        <v>1003</v>
      </c>
      <c r="I154" s="278" t="s">
        <v>966</v>
      </c>
      <c r="J154" s="278">
        <v>50</v>
      </c>
      <c r="K154" s="274"/>
    </row>
    <row r="155" spans="2:11" ht="15" customHeight="1">
      <c r="B155" s="253"/>
      <c r="C155" s="278" t="s">
        <v>991</v>
      </c>
      <c r="D155" s="233"/>
      <c r="E155" s="233"/>
      <c r="F155" s="279" t="s">
        <v>970</v>
      </c>
      <c r="G155" s="233"/>
      <c r="H155" s="278" t="s">
        <v>1003</v>
      </c>
      <c r="I155" s="278" t="s">
        <v>966</v>
      </c>
      <c r="J155" s="278">
        <v>50</v>
      </c>
      <c r="K155" s="274"/>
    </row>
    <row r="156" spans="2:11" ht="15" customHeight="1">
      <c r="B156" s="253"/>
      <c r="C156" s="278" t="s">
        <v>989</v>
      </c>
      <c r="D156" s="233"/>
      <c r="E156" s="233"/>
      <c r="F156" s="279" t="s">
        <v>970</v>
      </c>
      <c r="G156" s="233"/>
      <c r="H156" s="278" t="s">
        <v>1003</v>
      </c>
      <c r="I156" s="278" t="s">
        <v>966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964</v>
      </c>
      <c r="G157" s="233"/>
      <c r="H157" s="278" t="s">
        <v>1025</v>
      </c>
      <c r="I157" s="278" t="s">
        <v>966</v>
      </c>
      <c r="J157" s="278" t="s">
        <v>1026</v>
      </c>
      <c r="K157" s="274"/>
    </row>
    <row r="158" spans="2:11" ht="15" customHeight="1">
      <c r="B158" s="253"/>
      <c r="C158" s="278" t="s">
        <v>1027</v>
      </c>
      <c r="D158" s="233"/>
      <c r="E158" s="233"/>
      <c r="F158" s="279" t="s">
        <v>964</v>
      </c>
      <c r="G158" s="233"/>
      <c r="H158" s="278" t="s">
        <v>1028</v>
      </c>
      <c r="I158" s="278" t="s">
        <v>998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1029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958</v>
      </c>
      <c r="D164" s="245"/>
      <c r="E164" s="245"/>
      <c r="F164" s="245" t="s">
        <v>959</v>
      </c>
      <c r="G164" s="282"/>
      <c r="H164" s="283" t="s">
        <v>123</v>
      </c>
      <c r="I164" s="283" t="s">
        <v>57</v>
      </c>
      <c r="J164" s="245" t="s">
        <v>960</v>
      </c>
      <c r="K164" s="225"/>
    </row>
    <row r="165" spans="2:11" ht="17.25" customHeight="1">
      <c r="B165" s="226"/>
      <c r="C165" s="247" t="s">
        <v>961</v>
      </c>
      <c r="D165" s="247"/>
      <c r="E165" s="247"/>
      <c r="F165" s="248" t="s">
        <v>962</v>
      </c>
      <c r="G165" s="284"/>
      <c r="H165" s="285"/>
      <c r="I165" s="285"/>
      <c r="J165" s="247" t="s">
        <v>963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967</v>
      </c>
      <c r="D167" s="233"/>
      <c r="E167" s="233"/>
      <c r="F167" s="252" t="s">
        <v>964</v>
      </c>
      <c r="G167" s="233"/>
      <c r="H167" s="233" t="s">
        <v>1003</v>
      </c>
      <c r="I167" s="233" t="s">
        <v>966</v>
      </c>
      <c r="J167" s="233">
        <v>120</v>
      </c>
      <c r="K167" s="274"/>
    </row>
    <row r="168" spans="2:11" ht="15" customHeight="1">
      <c r="B168" s="253"/>
      <c r="C168" s="233" t="s">
        <v>1012</v>
      </c>
      <c r="D168" s="233"/>
      <c r="E168" s="233"/>
      <c r="F168" s="252" t="s">
        <v>964</v>
      </c>
      <c r="G168" s="233"/>
      <c r="H168" s="233" t="s">
        <v>1013</v>
      </c>
      <c r="I168" s="233" t="s">
        <v>966</v>
      </c>
      <c r="J168" s="233" t="s">
        <v>1014</v>
      </c>
      <c r="K168" s="274"/>
    </row>
    <row r="169" spans="2:11" ht="15" customHeight="1">
      <c r="B169" s="253"/>
      <c r="C169" s="233" t="s">
        <v>913</v>
      </c>
      <c r="D169" s="233"/>
      <c r="E169" s="233"/>
      <c r="F169" s="252" t="s">
        <v>964</v>
      </c>
      <c r="G169" s="233"/>
      <c r="H169" s="233" t="s">
        <v>1030</v>
      </c>
      <c r="I169" s="233" t="s">
        <v>966</v>
      </c>
      <c r="J169" s="233" t="s">
        <v>1014</v>
      </c>
      <c r="K169" s="274"/>
    </row>
    <row r="170" spans="2:11" ht="15" customHeight="1">
      <c r="B170" s="253"/>
      <c r="C170" s="233" t="s">
        <v>969</v>
      </c>
      <c r="D170" s="233"/>
      <c r="E170" s="233"/>
      <c r="F170" s="252" t="s">
        <v>970</v>
      </c>
      <c r="G170" s="233"/>
      <c r="H170" s="233" t="s">
        <v>1030</v>
      </c>
      <c r="I170" s="233" t="s">
        <v>966</v>
      </c>
      <c r="J170" s="233">
        <v>50</v>
      </c>
      <c r="K170" s="274"/>
    </row>
    <row r="171" spans="2:11" ht="15" customHeight="1">
      <c r="B171" s="253"/>
      <c r="C171" s="233" t="s">
        <v>972</v>
      </c>
      <c r="D171" s="233"/>
      <c r="E171" s="233"/>
      <c r="F171" s="252" t="s">
        <v>964</v>
      </c>
      <c r="G171" s="233"/>
      <c r="H171" s="233" t="s">
        <v>1030</v>
      </c>
      <c r="I171" s="233" t="s">
        <v>974</v>
      </c>
      <c r="J171" s="233"/>
      <c r="K171" s="274"/>
    </row>
    <row r="172" spans="2:11" ht="15" customHeight="1">
      <c r="B172" s="253"/>
      <c r="C172" s="233" t="s">
        <v>983</v>
      </c>
      <c r="D172" s="233"/>
      <c r="E172" s="233"/>
      <c r="F172" s="252" t="s">
        <v>970</v>
      </c>
      <c r="G172" s="233"/>
      <c r="H172" s="233" t="s">
        <v>1030</v>
      </c>
      <c r="I172" s="233" t="s">
        <v>966</v>
      </c>
      <c r="J172" s="233">
        <v>50</v>
      </c>
      <c r="K172" s="274"/>
    </row>
    <row r="173" spans="2:11" ht="15" customHeight="1">
      <c r="B173" s="253"/>
      <c r="C173" s="233" t="s">
        <v>991</v>
      </c>
      <c r="D173" s="233"/>
      <c r="E173" s="233"/>
      <c r="F173" s="252" t="s">
        <v>970</v>
      </c>
      <c r="G173" s="233"/>
      <c r="H173" s="233" t="s">
        <v>1030</v>
      </c>
      <c r="I173" s="233" t="s">
        <v>966</v>
      </c>
      <c r="J173" s="233">
        <v>50</v>
      </c>
      <c r="K173" s="274"/>
    </row>
    <row r="174" spans="2:11" ht="15" customHeight="1">
      <c r="B174" s="253"/>
      <c r="C174" s="233" t="s">
        <v>989</v>
      </c>
      <c r="D174" s="233"/>
      <c r="E174" s="233"/>
      <c r="F174" s="252" t="s">
        <v>970</v>
      </c>
      <c r="G174" s="233"/>
      <c r="H174" s="233" t="s">
        <v>1030</v>
      </c>
      <c r="I174" s="233" t="s">
        <v>966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964</v>
      </c>
      <c r="G175" s="233"/>
      <c r="H175" s="233" t="s">
        <v>1031</v>
      </c>
      <c r="I175" s="233" t="s">
        <v>1032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964</v>
      </c>
      <c r="G176" s="233"/>
      <c r="H176" s="233" t="s">
        <v>1033</v>
      </c>
      <c r="I176" s="233" t="s">
        <v>1034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964</v>
      </c>
      <c r="G177" s="233"/>
      <c r="H177" s="233" t="s">
        <v>1035</v>
      </c>
      <c r="I177" s="233" t="s">
        <v>966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964</v>
      </c>
      <c r="G178" s="233"/>
      <c r="H178" s="233" t="s">
        <v>1036</v>
      </c>
      <c r="I178" s="233" t="s">
        <v>966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964</v>
      </c>
      <c r="G179" s="233"/>
      <c r="H179" s="233" t="s">
        <v>929</v>
      </c>
      <c r="I179" s="233" t="s">
        <v>966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964</v>
      </c>
      <c r="G180" s="233"/>
      <c r="H180" s="233" t="s">
        <v>1037</v>
      </c>
      <c r="I180" s="233" t="s">
        <v>998</v>
      </c>
      <c r="J180" s="233"/>
      <c r="K180" s="274"/>
    </row>
    <row r="181" spans="2:11" ht="15" customHeight="1">
      <c r="B181" s="253"/>
      <c r="C181" s="233" t="s">
        <v>1038</v>
      </c>
      <c r="D181" s="233"/>
      <c r="E181" s="233"/>
      <c r="F181" s="252" t="s">
        <v>964</v>
      </c>
      <c r="G181" s="233"/>
      <c r="H181" s="233" t="s">
        <v>1039</v>
      </c>
      <c r="I181" s="233" t="s">
        <v>998</v>
      </c>
      <c r="J181" s="233"/>
      <c r="K181" s="274"/>
    </row>
    <row r="182" spans="2:11" ht="15" customHeight="1">
      <c r="B182" s="253"/>
      <c r="C182" s="233" t="s">
        <v>1027</v>
      </c>
      <c r="D182" s="233"/>
      <c r="E182" s="233"/>
      <c r="F182" s="252" t="s">
        <v>964</v>
      </c>
      <c r="G182" s="233"/>
      <c r="H182" s="233" t="s">
        <v>1040</v>
      </c>
      <c r="I182" s="233" t="s">
        <v>998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970</v>
      </c>
      <c r="G183" s="233"/>
      <c r="H183" s="233" t="s">
        <v>1041</v>
      </c>
      <c r="I183" s="233" t="s">
        <v>966</v>
      </c>
      <c r="J183" s="233">
        <v>50</v>
      </c>
      <c r="K183" s="274"/>
    </row>
    <row r="184" spans="2:11" ht="15" customHeight="1">
      <c r="B184" s="253"/>
      <c r="C184" s="233" t="s">
        <v>1042</v>
      </c>
      <c r="D184" s="233"/>
      <c r="E184" s="233"/>
      <c r="F184" s="252" t="s">
        <v>970</v>
      </c>
      <c r="G184" s="233"/>
      <c r="H184" s="233" t="s">
        <v>1043</v>
      </c>
      <c r="I184" s="233" t="s">
        <v>1044</v>
      </c>
      <c r="J184" s="233"/>
      <c r="K184" s="274"/>
    </row>
    <row r="185" spans="2:11" ht="15" customHeight="1">
      <c r="B185" s="253"/>
      <c r="C185" s="233" t="s">
        <v>1045</v>
      </c>
      <c r="D185" s="233"/>
      <c r="E185" s="233"/>
      <c r="F185" s="252" t="s">
        <v>970</v>
      </c>
      <c r="G185" s="233"/>
      <c r="H185" s="233" t="s">
        <v>1046</v>
      </c>
      <c r="I185" s="233" t="s">
        <v>1044</v>
      </c>
      <c r="J185" s="233"/>
      <c r="K185" s="274"/>
    </row>
    <row r="186" spans="2:11" ht="15" customHeight="1">
      <c r="B186" s="253"/>
      <c r="C186" s="233" t="s">
        <v>1047</v>
      </c>
      <c r="D186" s="233"/>
      <c r="E186" s="233"/>
      <c r="F186" s="252" t="s">
        <v>970</v>
      </c>
      <c r="G186" s="233"/>
      <c r="H186" s="233" t="s">
        <v>1048</v>
      </c>
      <c r="I186" s="233" t="s">
        <v>1044</v>
      </c>
      <c r="J186" s="233"/>
      <c r="K186" s="274"/>
    </row>
    <row r="187" spans="2:11" ht="15" customHeight="1">
      <c r="B187" s="253"/>
      <c r="C187" s="286" t="s">
        <v>1049</v>
      </c>
      <c r="D187" s="233"/>
      <c r="E187" s="233"/>
      <c r="F187" s="252" t="s">
        <v>970</v>
      </c>
      <c r="G187" s="233"/>
      <c r="H187" s="233" t="s">
        <v>1050</v>
      </c>
      <c r="I187" s="233" t="s">
        <v>1051</v>
      </c>
      <c r="J187" s="287" t="s">
        <v>1052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964</v>
      </c>
      <c r="G188" s="233"/>
      <c r="H188" s="229" t="s">
        <v>1053</v>
      </c>
      <c r="I188" s="233" t="s">
        <v>1054</v>
      </c>
      <c r="J188" s="233"/>
      <c r="K188" s="274"/>
    </row>
    <row r="189" spans="2:11" ht="15" customHeight="1">
      <c r="B189" s="253"/>
      <c r="C189" s="238" t="s">
        <v>1055</v>
      </c>
      <c r="D189" s="233"/>
      <c r="E189" s="233"/>
      <c r="F189" s="252" t="s">
        <v>964</v>
      </c>
      <c r="G189" s="233"/>
      <c r="H189" s="233" t="s">
        <v>1056</v>
      </c>
      <c r="I189" s="233" t="s">
        <v>998</v>
      </c>
      <c r="J189" s="233"/>
      <c r="K189" s="274"/>
    </row>
    <row r="190" spans="2:11" ht="15" customHeight="1">
      <c r="B190" s="253"/>
      <c r="C190" s="238" t="s">
        <v>1057</v>
      </c>
      <c r="D190" s="233"/>
      <c r="E190" s="233"/>
      <c r="F190" s="252" t="s">
        <v>964</v>
      </c>
      <c r="G190" s="233"/>
      <c r="H190" s="233" t="s">
        <v>1058</v>
      </c>
      <c r="I190" s="233" t="s">
        <v>998</v>
      </c>
      <c r="J190" s="233"/>
      <c r="K190" s="274"/>
    </row>
    <row r="191" spans="2:11" ht="15" customHeight="1">
      <c r="B191" s="253"/>
      <c r="C191" s="238" t="s">
        <v>1059</v>
      </c>
      <c r="D191" s="233"/>
      <c r="E191" s="233"/>
      <c r="F191" s="252" t="s">
        <v>970</v>
      </c>
      <c r="G191" s="233"/>
      <c r="H191" s="233" t="s">
        <v>1060</v>
      </c>
      <c r="I191" s="233" t="s">
        <v>998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1061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1062</v>
      </c>
      <c r="D198" s="289"/>
      <c r="E198" s="289"/>
      <c r="F198" s="289" t="s">
        <v>1063</v>
      </c>
      <c r="G198" s="290"/>
      <c r="H198" s="346" t="s">
        <v>1064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1054</v>
      </c>
      <c r="D200" s="233"/>
      <c r="E200" s="233"/>
      <c r="F200" s="252" t="s">
        <v>43</v>
      </c>
      <c r="G200" s="233"/>
      <c r="H200" s="345" t="s">
        <v>1065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1066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1067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1068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1069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1010</v>
      </c>
      <c r="D206" s="233"/>
      <c r="E206" s="233"/>
      <c r="F206" s="252" t="s">
        <v>79</v>
      </c>
      <c r="G206" s="233"/>
      <c r="H206" s="345" t="s">
        <v>1070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907</v>
      </c>
      <c r="G207" s="233"/>
      <c r="H207" s="345" t="s">
        <v>908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905</v>
      </c>
      <c r="G208" s="233"/>
      <c r="H208" s="345" t="s">
        <v>1071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909</v>
      </c>
      <c r="G209" s="238"/>
      <c r="H209" s="344" t="s">
        <v>910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911</v>
      </c>
      <c r="G210" s="238"/>
      <c r="H210" s="344" t="s">
        <v>1072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1034</v>
      </c>
      <c r="D212" s="259"/>
      <c r="E212" s="259"/>
      <c r="F212" s="252">
        <v>1</v>
      </c>
      <c r="G212" s="238"/>
      <c r="H212" s="344" t="s">
        <v>1073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1074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1075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1076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2019-09-05T07:13:42Z</dcterms:created>
  <dcterms:modified xsi:type="dcterms:W3CDTF">2023-02-13T14:46:31Z</dcterms:modified>
  <cp:category/>
  <cp:version/>
  <cp:contentType/>
  <cp:contentStatus/>
</cp:coreProperties>
</file>