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V:\Akce\2021\2021_025 Rekonstrukce hala Dubina\vzt\"/>
    </mc:Choice>
  </mc:AlternateContent>
  <xr:revisionPtr revIDLastSave="0" documentId="13_ncr:1_{D956F4B4-EA19-4F19-9BBB-6F9E96506974}" xr6:coauthVersionLast="47" xr6:coauthVersionMax="47" xr10:uidLastSave="{00000000-0000-0000-0000-000000000000}"/>
  <workbookProtection lockStructure="1"/>
  <bookViews>
    <workbookView xWindow="28680" yWindow="-120" windowWidth="29040" windowHeight="15720" xr2:uid="{00000000-000D-0000-FFFF-FFFF00000000}"/>
  </bookViews>
  <sheets>
    <sheet name="D.1.4.2 - Soupis prací - ..." sheetId="4" r:id="rId1"/>
    <sheet name="List1" sheetId="5" r:id="rId2"/>
    <sheet name="List2" sheetId="6" r:id="rId3"/>
  </sheets>
  <definedNames>
    <definedName name="_xlnm._FilterDatabase" localSheetId="0" hidden="1">'D.1.4.2 - Soupis prací - ...'!$C$85:$K$436</definedName>
    <definedName name="_xlnm.Print_Titles" localSheetId="0">'D.1.4.2 - Soupis prací - ...'!$85:$85</definedName>
    <definedName name="_xlnm.Print_Area" localSheetId="0">'D.1.4.2 - Soupis prací - ...'!$A$5:$J$437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9" i="4" l="1"/>
  <c r="J404" i="4"/>
  <c r="J370" i="4"/>
  <c r="J362" i="4"/>
  <c r="J360" i="4"/>
  <c r="J104" i="4"/>
  <c r="J103" i="4"/>
  <c r="J102" i="4"/>
  <c r="J101" i="4"/>
  <c r="J100" i="4"/>
  <c r="J92" i="4"/>
  <c r="J93" i="4"/>
  <c r="J94" i="4"/>
  <c r="J95" i="4"/>
  <c r="J96" i="4"/>
  <c r="J97" i="4"/>
  <c r="J98" i="4"/>
  <c r="J99" i="4"/>
  <c r="J91" i="4"/>
  <c r="BK356" i="4"/>
  <c r="BK349" i="4"/>
  <c r="BK323" i="4" s="1"/>
  <c r="J44" i="4"/>
  <c r="J43" i="4"/>
  <c r="BK324" i="4"/>
  <c r="BK383" i="4"/>
  <c r="BK129" i="4"/>
  <c r="BK401" i="4"/>
  <c r="BK400" i="4" s="1"/>
  <c r="J401" i="4"/>
  <c r="BK393" i="4"/>
  <c r="J393" i="4"/>
  <c r="BK385" i="4"/>
  <c r="BJ385" i="4"/>
  <c r="J385" i="4"/>
  <c r="BK384" i="4"/>
  <c r="BJ384" i="4"/>
  <c r="J384" i="4"/>
  <c r="BK357" i="4"/>
  <c r="J357" i="4"/>
  <c r="BK355" i="4"/>
  <c r="BJ355" i="4"/>
  <c r="J355" i="4"/>
  <c r="BK354" i="4"/>
  <c r="BJ354" i="4"/>
  <c r="J354" i="4"/>
  <c r="BK353" i="4"/>
  <c r="BJ353" i="4"/>
  <c r="J353" i="4"/>
  <c r="BK352" i="4"/>
  <c r="BJ352" i="4"/>
  <c r="J352" i="4"/>
  <c r="BK351" i="4"/>
  <c r="BJ351" i="4"/>
  <c r="J351" i="4"/>
  <c r="BK350" i="4"/>
  <c r="BJ350" i="4"/>
  <c r="J350" i="4"/>
  <c r="BK261" i="4"/>
  <c r="BJ261" i="4"/>
  <c r="J261" i="4"/>
  <c r="BK260" i="4"/>
  <c r="BJ260" i="4"/>
  <c r="J260" i="4"/>
  <c r="BK322" i="4"/>
  <c r="J322" i="4"/>
  <c r="BK321" i="4"/>
  <c r="J321" i="4"/>
  <c r="J305" i="4"/>
  <c r="BK318" i="4"/>
  <c r="BJ318" i="4"/>
  <c r="J318" i="4"/>
  <c r="BK317" i="4"/>
  <c r="BJ317" i="4"/>
  <c r="J317" i="4"/>
  <c r="BK316" i="4"/>
  <c r="BJ316" i="4"/>
  <c r="J316" i="4"/>
  <c r="BK315" i="4"/>
  <c r="BJ315" i="4"/>
  <c r="J315" i="4"/>
  <c r="BK314" i="4"/>
  <c r="BJ314" i="4"/>
  <c r="J314" i="4"/>
  <c r="BK313" i="4"/>
  <c r="BJ313" i="4"/>
  <c r="J313" i="4"/>
  <c r="BK312" i="4"/>
  <c r="BJ312" i="4"/>
  <c r="J312" i="4"/>
  <c r="BK311" i="4"/>
  <c r="BJ311" i="4"/>
  <c r="J311" i="4"/>
  <c r="BK310" i="4"/>
  <c r="BJ310" i="4"/>
  <c r="J310" i="4"/>
  <c r="BK309" i="4"/>
  <c r="BJ309" i="4"/>
  <c r="J309" i="4"/>
  <c r="BK308" i="4"/>
  <c r="BJ308" i="4"/>
  <c r="J308" i="4"/>
  <c r="BK307" i="4"/>
  <c r="BJ307" i="4"/>
  <c r="J307" i="4"/>
  <c r="BK306" i="4"/>
  <c r="BJ306" i="4"/>
  <c r="J306" i="4"/>
  <c r="BK305" i="4"/>
  <c r="BK304" i="4" s="1"/>
  <c r="BJ305" i="4"/>
  <c r="BK264" i="4"/>
  <c r="J264" i="4"/>
  <c r="BK259" i="4"/>
  <c r="BJ259" i="4"/>
  <c r="J259" i="4"/>
  <c r="BK258" i="4"/>
  <c r="BJ258" i="4"/>
  <c r="J258" i="4"/>
  <c r="BK257" i="4"/>
  <c r="BJ257" i="4"/>
  <c r="J257" i="4"/>
  <c r="BK256" i="4"/>
  <c r="BJ256" i="4"/>
  <c r="J256" i="4"/>
  <c r="BK255" i="4"/>
  <c r="BJ255" i="4"/>
  <c r="J255" i="4"/>
  <c r="BK254" i="4"/>
  <c r="BJ254" i="4"/>
  <c r="J254" i="4"/>
  <c r="BK253" i="4"/>
  <c r="BJ253" i="4"/>
  <c r="J253" i="4"/>
  <c r="BK252" i="4"/>
  <c r="BK251" i="4" s="1"/>
  <c r="BJ252" i="4"/>
  <c r="J252" i="4"/>
  <c r="BK320" i="4"/>
  <c r="BK319" i="4" s="1"/>
  <c r="J320" i="4"/>
  <c r="BK302" i="4"/>
  <c r="J302" i="4"/>
  <c r="BK303" i="4"/>
  <c r="J303" i="4"/>
  <c r="BK301" i="4"/>
  <c r="J301" i="4"/>
  <c r="BK300" i="4"/>
  <c r="J300" i="4"/>
  <c r="BK299" i="4"/>
  <c r="J299" i="4"/>
  <c r="BK298" i="4"/>
  <c r="J298" i="4"/>
  <c r="BK219" i="4"/>
  <c r="BJ219" i="4"/>
  <c r="J219" i="4"/>
  <c r="BK218" i="4"/>
  <c r="BJ218" i="4"/>
  <c r="J218" i="4"/>
  <c r="BK217" i="4"/>
  <c r="BJ217" i="4"/>
  <c r="J217" i="4"/>
  <c r="BK216" i="4"/>
  <c r="BJ216" i="4"/>
  <c r="J216" i="4"/>
  <c r="BK215" i="4"/>
  <c r="BJ215" i="4"/>
  <c r="J215" i="4"/>
  <c r="BK214" i="4"/>
  <c r="BJ214" i="4"/>
  <c r="J214" i="4"/>
  <c r="BK213" i="4"/>
  <c r="BJ213" i="4"/>
  <c r="J213" i="4"/>
  <c r="BK212" i="4"/>
  <c r="BJ212" i="4"/>
  <c r="J212" i="4"/>
  <c r="BK211" i="4"/>
  <c r="BJ211" i="4"/>
  <c r="J211" i="4"/>
  <c r="BK210" i="4"/>
  <c r="BJ210" i="4"/>
  <c r="J210" i="4"/>
  <c r="BK209" i="4"/>
  <c r="BJ209" i="4"/>
  <c r="J209" i="4"/>
  <c r="BK208" i="4"/>
  <c r="BJ208" i="4"/>
  <c r="J208" i="4"/>
  <c r="BK207" i="4"/>
  <c r="BJ207" i="4"/>
  <c r="J207" i="4"/>
  <c r="BK206" i="4"/>
  <c r="BK205" i="4" s="1"/>
  <c r="BJ206" i="4"/>
  <c r="J206" i="4"/>
  <c r="BK222" i="4"/>
  <c r="J222" i="4"/>
  <c r="BK221" i="4"/>
  <c r="J221" i="4"/>
  <c r="BK160" i="4"/>
  <c r="BK159" i="4" s="1"/>
  <c r="J160" i="4"/>
  <c r="BK158" i="4"/>
  <c r="BJ158" i="4"/>
  <c r="J158" i="4"/>
  <c r="BK157" i="4"/>
  <c r="BJ157" i="4"/>
  <c r="J157" i="4"/>
  <c r="BK156" i="4"/>
  <c r="BJ156" i="4"/>
  <c r="J156" i="4"/>
  <c r="BK155" i="4"/>
  <c r="BJ155" i="4"/>
  <c r="J155" i="4"/>
  <c r="BK154" i="4"/>
  <c r="BJ154" i="4"/>
  <c r="J154" i="4"/>
  <c r="BK153" i="4"/>
  <c r="BJ153" i="4"/>
  <c r="J153" i="4"/>
  <c r="BK152" i="4"/>
  <c r="BJ152" i="4"/>
  <c r="J152" i="4"/>
  <c r="BK151" i="4"/>
  <c r="BK150" i="4" s="1"/>
  <c r="BJ151" i="4"/>
  <c r="J151" i="4"/>
  <c r="BK344" i="4"/>
  <c r="J344" i="4"/>
  <c r="BK342" i="4"/>
  <c r="J342" i="4"/>
  <c r="BK130" i="4"/>
  <c r="J130" i="4"/>
  <c r="BK128" i="4"/>
  <c r="BJ128" i="4"/>
  <c r="J128" i="4"/>
  <c r="BK127" i="4"/>
  <c r="BJ127" i="4"/>
  <c r="J127" i="4"/>
  <c r="BK126" i="4"/>
  <c r="BJ126" i="4"/>
  <c r="J126" i="4"/>
  <c r="BK125" i="4"/>
  <c r="BJ125" i="4"/>
  <c r="J125" i="4"/>
  <c r="BK124" i="4"/>
  <c r="BJ124" i="4"/>
  <c r="J124" i="4"/>
  <c r="BK123" i="4"/>
  <c r="BJ123" i="4"/>
  <c r="J123" i="4"/>
  <c r="BK122" i="4"/>
  <c r="BJ122" i="4"/>
  <c r="J122" i="4"/>
  <c r="BK121" i="4"/>
  <c r="BJ121" i="4"/>
  <c r="J121" i="4"/>
  <c r="BK120" i="4"/>
  <c r="BJ120" i="4"/>
  <c r="J120" i="4"/>
  <c r="BK119" i="4"/>
  <c r="BJ119" i="4"/>
  <c r="J119" i="4"/>
  <c r="BJ118" i="4"/>
  <c r="BJ117" i="4"/>
  <c r="J117" i="4"/>
  <c r="BK116" i="4"/>
  <c r="BJ116" i="4"/>
  <c r="J116" i="4"/>
  <c r="BK115" i="4"/>
  <c r="BJ115" i="4"/>
  <c r="BJ427" i="4" s="1"/>
  <c r="J115" i="4"/>
  <c r="BK118" i="4" l="1"/>
  <c r="J118" i="4"/>
  <c r="BK117" i="4"/>
  <c r="BK114" i="4" s="1"/>
  <c r="H427" i="4"/>
  <c r="J348" i="4"/>
  <c r="BK337" i="4"/>
  <c r="J147" i="4"/>
  <c r="BK364" i="4"/>
  <c r="J364" i="4"/>
  <c r="BK363" i="4"/>
  <c r="J363" i="4"/>
  <c r="BK372" i="4"/>
  <c r="J372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09" i="4"/>
  <c r="J406" i="4"/>
  <c r="BK409" i="4"/>
  <c r="BK404" i="4"/>
  <c r="J427" i="4" l="1"/>
  <c r="BK418" i="4"/>
  <c r="BK417" i="4"/>
  <c r="J365" i="4"/>
  <c r="BK365" i="4"/>
  <c r="BK369" i="4"/>
  <c r="J369" i="4"/>
  <c r="BK368" i="4"/>
  <c r="J368" i="4"/>
  <c r="BK367" i="4"/>
  <c r="J367" i="4"/>
  <c r="BK366" i="4"/>
  <c r="J366" i="4"/>
  <c r="BK362" i="4"/>
  <c r="BK371" i="4"/>
  <c r="J371" i="4"/>
  <c r="BK370" i="4"/>
  <c r="J292" i="4"/>
  <c r="BK292" i="4"/>
  <c r="J293" i="4"/>
  <c r="BK293" i="4"/>
  <c r="BK330" i="4"/>
  <c r="J330" i="4"/>
  <c r="BK332" i="4"/>
  <c r="J332" i="4"/>
  <c r="BK336" i="4"/>
  <c r="J336" i="4"/>
  <c r="BK335" i="4"/>
  <c r="J335" i="4"/>
  <c r="BK334" i="4"/>
  <c r="J334" i="4"/>
  <c r="BK333" i="4"/>
  <c r="J333" i="4"/>
  <c r="BK331" i="4"/>
  <c r="J331" i="4"/>
  <c r="BK329" i="4"/>
  <c r="J329" i="4"/>
  <c r="BK328" i="4"/>
  <c r="J328" i="4"/>
  <c r="BK327" i="4"/>
  <c r="J327" i="4"/>
  <c r="J337" i="4"/>
  <c r="J338" i="4"/>
  <c r="BK338" i="4"/>
  <c r="J343" i="4"/>
  <c r="BK343" i="4"/>
  <c r="J345" i="4"/>
  <c r="BK345" i="4"/>
  <c r="BK187" i="4"/>
  <c r="J187" i="4"/>
  <c r="BK295" i="4"/>
  <c r="J295" i="4"/>
  <c r="BK285" i="4"/>
  <c r="J285" i="4"/>
  <c r="BK286" i="4"/>
  <c r="J286" i="4"/>
  <c r="BK284" i="4"/>
  <c r="J284" i="4"/>
  <c r="BK282" i="4"/>
  <c r="J282" i="4"/>
  <c r="BK235" i="4"/>
  <c r="J235" i="4"/>
  <c r="BK234" i="4"/>
  <c r="J234" i="4"/>
  <c r="J237" i="4"/>
  <c r="BK237" i="4"/>
  <c r="BK195" i="4"/>
  <c r="J195" i="4"/>
  <c r="BK186" i="4"/>
  <c r="J186" i="4"/>
  <c r="BK183" i="4"/>
  <c r="J183" i="4"/>
  <c r="BK185" i="4"/>
  <c r="J185" i="4"/>
  <c r="BK184" i="4"/>
  <c r="J184" i="4"/>
  <c r="BK196" i="4"/>
  <c r="J196" i="4"/>
  <c r="BK193" i="4"/>
  <c r="J193" i="4"/>
  <c r="BK194" i="4"/>
  <c r="J194" i="4"/>
  <c r="BK192" i="4"/>
  <c r="J192" i="4"/>
  <c r="BK200" i="4"/>
  <c r="J200" i="4"/>
  <c r="BK199" i="4"/>
  <c r="J199" i="4"/>
  <c r="J198" i="4"/>
  <c r="BK198" i="4"/>
  <c r="BK191" i="4"/>
  <c r="J191" i="4"/>
  <c r="J197" i="4"/>
  <c r="BK197" i="4"/>
  <c r="BK180" i="4"/>
  <c r="J180" i="4"/>
  <c r="J174" i="4"/>
  <c r="BK174" i="4"/>
  <c r="BK179" i="4"/>
  <c r="J179" i="4"/>
  <c r="BK178" i="4"/>
  <c r="J178" i="4"/>
  <c r="J166" i="4"/>
  <c r="BK166" i="4"/>
  <c r="J167" i="4"/>
  <c r="BK167" i="4"/>
  <c r="J168" i="4"/>
  <c r="BK168" i="4"/>
  <c r="J169" i="4"/>
  <c r="BK169" i="4"/>
  <c r="J170" i="4"/>
  <c r="BK170" i="4"/>
  <c r="J171" i="4"/>
  <c r="BK171" i="4"/>
  <c r="J172" i="4"/>
  <c r="BK172" i="4"/>
  <c r="BK426" i="4"/>
  <c r="BK425" i="4"/>
  <c r="BK424" i="4"/>
  <c r="BK423" i="4"/>
  <c r="BK422" i="4"/>
  <c r="BK421" i="4"/>
  <c r="BK420" i="4"/>
  <c r="BK419" i="4"/>
  <c r="J113" i="4" l="1"/>
  <c r="BK112" i="4"/>
  <c r="J112" i="4"/>
  <c r="BK111" i="4"/>
  <c r="J111" i="4"/>
  <c r="BK110" i="4"/>
  <c r="J110" i="4"/>
  <c r="BK108" i="4"/>
  <c r="J108" i="4"/>
  <c r="BK106" i="4"/>
  <c r="J106" i="4"/>
  <c r="BK105" i="4"/>
  <c r="J105" i="4"/>
  <c r="BK103" i="4"/>
  <c r="BK101" i="4"/>
  <c r="E428" i="4"/>
  <c r="E407" i="4"/>
  <c r="BK382" i="4"/>
  <c r="J382" i="4"/>
  <c r="BK381" i="4"/>
  <c r="J381" i="4"/>
  <c r="BK380" i="4"/>
  <c r="J380" i="4"/>
  <c r="BK379" i="4"/>
  <c r="J379" i="4"/>
  <c r="BK378" i="4"/>
  <c r="J378" i="4"/>
  <c r="BK377" i="4"/>
  <c r="J377" i="4"/>
  <c r="BK376" i="4"/>
  <c r="J376" i="4"/>
  <c r="BK375" i="4"/>
  <c r="J375" i="4"/>
  <c r="BK374" i="4"/>
  <c r="J374" i="4"/>
  <c r="BK373" i="4"/>
  <c r="J373" i="4"/>
  <c r="BK361" i="4"/>
  <c r="J361" i="4"/>
  <c r="BK360" i="4"/>
  <c r="E402" i="4"/>
  <c r="E388" i="4"/>
  <c r="E358" i="4"/>
  <c r="E323" i="4"/>
  <c r="E266" i="4"/>
  <c r="E224" i="4"/>
  <c r="E161" i="4"/>
  <c r="E131" i="4"/>
  <c r="D87" i="4"/>
  <c r="J83" i="4"/>
  <c r="J82" i="4"/>
  <c r="J80" i="4"/>
  <c r="F83" i="4"/>
  <c r="F82" i="4"/>
  <c r="F80" i="4"/>
  <c r="E78" i="4"/>
  <c r="E72" i="4"/>
  <c r="BK359" i="4" l="1"/>
  <c r="BK91" i="4"/>
  <c r="BK89" i="4"/>
  <c r="BK90" i="4"/>
  <c r="BK92" i="4"/>
  <c r="BK93" i="4"/>
  <c r="BK94" i="4"/>
  <c r="BK95" i="4"/>
  <c r="BK96" i="4"/>
  <c r="BK97" i="4"/>
  <c r="BK98" i="4"/>
  <c r="BK99" i="4"/>
  <c r="BK100" i="4"/>
  <c r="BK102" i="4"/>
  <c r="BK104" i="4"/>
  <c r="BK107" i="4"/>
  <c r="BK109" i="4"/>
  <c r="BK113" i="4"/>
  <c r="BK133" i="4"/>
  <c r="BK132" i="4" s="1"/>
  <c r="BK131" i="4" s="1"/>
  <c r="BK134" i="4"/>
  <c r="BK135" i="4"/>
  <c r="BK136" i="4"/>
  <c r="BK137" i="4"/>
  <c r="BK138" i="4"/>
  <c r="BK139" i="4"/>
  <c r="BK140" i="4"/>
  <c r="BK141" i="4"/>
  <c r="BK142" i="4"/>
  <c r="BK143" i="4"/>
  <c r="BK144" i="4"/>
  <c r="BK145" i="4"/>
  <c r="BK146" i="4"/>
  <c r="BK147" i="4"/>
  <c r="BK148" i="4"/>
  <c r="BK149" i="4"/>
  <c r="BK163" i="4"/>
  <c r="BK164" i="4"/>
  <c r="BK165" i="4"/>
  <c r="BK173" i="4"/>
  <c r="BK175" i="4"/>
  <c r="BK176" i="4"/>
  <c r="BK177" i="4"/>
  <c r="BK181" i="4"/>
  <c r="BK182" i="4"/>
  <c r="BK188" i="4"/>
  <c r="BK189" i="4"/>
  <c r="BK190" i="4"/>
  <c r="BK201" i="4"/>
  <c r="BK202" i="4"/>
  <c r="BK203" i="4"/>
  <c r="BK204" i="4"/>
  <c r="BK223" i="4"/>
  <c r="BK220" i="4" s="1"/>
  <c r="BK226" i="4"/>
  <c r="BK227" i="4"/>
  <c r="BK228" i="4"/>
  <c r="BK229" i="4"/>
  <c r="BK230" i="4"/>
  <c r="BK231" i="4"/>
  <c r="BK232" i="4"/>
  <c r="BK233" i="4"/>
  <c r="BK236" i="4"/>
  <c r="BK238" i="4"/>
  <c r="BK239" i="4"/>
  <c r="BK240" i="4"/>
  <c r="BK241" i="4"/>
  <c r="BK242" i="4"/>
  <c r="BK243" i="4"/>
  <c r="BK244" i="4"/>
  <c r="BK245" i="4"/>
  <c r="BK246" i="4"/>
  <c r="BK247" i="4"/>
  <c r="BK248" i="4"/>
  <c r="BK249" i="4"/>
  <c r="BK250" i="4"/>
  <c r="BK263" i="4"/>
  <c r="BK262" i="4" s="1"/>
  <c r="BK265" i="4"/>
  <c r="BK268" i="4"/>
  <c r="BK269" i="4"/>
  <c r="BK270" i="4"/>
  <c r="BK271" i="4"/>
  <c r="BK272" i="4"/>
  <c r="BK273" i="4"/>
  <c r="BK274" i="4"/>
  <c r="BK275" i="4"/>
  <c r="BK276" i="4"/>
  <c r="BK277" i="4"/>
  <c r="BK278" i="4"/>
  <c r="BK279" i="4"/>
  <c r="BK280" i="4"/>
  <c r="BK281" i="4"/>
  <c r="BK283" i="4"/>
  <c r="BK287" i="4"/>
  <c r="BK288" i="4"/>
  <c r="BK289" i="4"/>
  <c r="BK290" i="4"/>
  <c r="BK291" i="4"/>
  <c r="BK294" i="4"/>
  <c r="BK296" i="4"/>
  <c r="BK297" i="4"/>
  <c r="BK325" i="4"/>
  <c r="BK326" i="4"/>
  <c r="BK346" i="4"/>
  <c r="BK347" i="4"/>
  <c r="BK348" i="4"/>
  <c r="BK339" i="4"/>
  <c r="BK340" i="4"/>
  <c r="BK341" i="4"/>
  <c r="BK387" i="4"/>
  <c r="BK386" i="4" s="1"/>
  <c r="BK390" i="4"/>
  <c r="BK391" i="4"/>
  <c r="BK392" i="4"/>
  <c r="BK394" i="4"/>
  <c r="BK396" i="4"/>
  <c r="BK397" i="4"/>
  <c r="BK398" i="4"/>
  <c r="BK399" i="4"/>
  <c r="BK405" i="4"/>
  <c r="BK406" i="4"/>
  <c r="BK410" i="4"/>
  <c r="BK411" i="4"/>
  <c r="BK430" i="4"/>
  <c r="BK431" i="4"/>
  <c r="BK432" i="4"/>
  <c r="BK433" i="4"/>
  <c r="BK434" i="4"/>
  <c r="BK435" i="4"/>
  <c r="BK436" i="4"/>
  <c r="J247" i="4"/>
  <c r="J201" i="4"/>
  <c r="J341" i="4"/>
  <c r="J297" i="4"/>
  <c r="J294" i="4"/>
  <c r="J289" i="4"/>
  <c r="J283" i="4"/>
  <c r="J279" i="4"/>
  <c r="J250" i="4"/>
  <c r="J245" i="4"/>
  <c r="J241" i="4"/>
  <c r="J238" i="4"/>
  <c r="J236" i="4"/>
  <c r="J204" i="4"/>
  <c r="J188" i="4"/>
  <c r="J177" i="4"/>
  <c r="J149" i="4"/>
  <c r="J143" i="4"/>
  <c r="J140" i="4"/>
  <c r="J109" i="4"/>
  <c r="J107" i="4"/>
  <c r="BK88" i="4" l="1"/>
  <c r="BK87" i="4" s="1"/>
  <c r="BK389" i="4"/>
  <c r="BK225" i="4"/>
  <c r="BK224" i="4" s="1"/>
  <c r="BK162" i="4"/>
  <c r="BK161" i="4" s="1"/>
  <c r="BK267" i="4"/>
  <c r="BK266" i="4" s="1"/>
  <c r="BK429" i="4"/>
  <c r="BK428" i="4" s="1"/>
  <c r="BK395" i="4"/>
  <c r="BK403" i="4"/>
  <c r="BK402" i="4" s="1"/>
  <c r="BK358" i="4"/>
  <c r="J278" i="4"/>
  <c r="J277" i="4"/>
  <c r="J276" i="4"/>
  <c r="J275" i="4"/>
  <c r="J274" i="4"/>
  <c r="J399" i="4"/>
  <c r="J398" i="4"/>
  <c r="J397" i="4"/>
  <c r="J396" i="4"/>
  <c r="J387" i="4"/>
  <c r="J265" i="4"/>
  <c r="J263" i="4"/>
  <c r="J223" i="4"/>
  <c r="J244" i="4"/>
  <c r="J243" i="4"/>
  <c r="J394" i="4"/>
  <c r="J392" i="4"/>
  <c r="J391" i="4"/>
  <c r="J390" i="4"/>
  <c r="J405" i="4"/>
  <c r="BK388" i="4" l="1"/>
  <c r="BK412" i="4"/>
  <c r="J395" i="4"/>
  <c r="J55" i="4" s="1"/>
  <c r="J400" i="4"/>
  <c r="J56" i="4" s="1"/>
  <c r="J129" i="4"/>
  <c r="J28" i="4" s="1"/>
  <c r="J383" i="4"/>
  <c r="J51" i="4" s="1"/>
  <c r="J319" i="4"/>
  <c r="J356" i="4"/>
  <c r="J48" i="4" s="1"/>
  <c r="J386" i="4"/>
  <c r="J52" i="4" s="1"/>
  <c r="J340" i="4"/>
  <c r="J339" i="4"/>
  <c r="J347" i="4"/>
  <c r="J346" i="4"/>
  <c r="J326" i="4"/>
  <c r="J325" i="4"/>
  <c r="J296" i="4"/>
  <c r="J291" i="4"/>
  <c r="J290" i="4"/>
  <c r="J288" i="4"/>
  <c r="J287" i="4"/>
  <c r="J281" i="4"/>
  <c r="J280" i="4"/>
  <c r="J273" i="4"/>
  <c r="J272" i="4"/>
  <c r="J271" i="4"/>
  <c r="J270" i="4"/>
  <c r="J269" i="4"/>
  <c r="J268" i="4"/>
  <c r="J249" i="4"/>
  <c r="J248" i="4"/>
  <c r="J246" i="4"/>
  <c r="J242" i="4"/>
  <c r="J240" i="4"/>
  <c r="J239" i="4"/>
  <c r="J233" i="4"/>
  <c r="J232" i="4"/>
  <c r="J231" i="4"/>
  <c r="J230" i="4"/>
  <c r="J229" i="4"/>
  <c r="J228" i="4"/>
  <c r="J227" i="4"/>
  <c r="J226" i="4"/>
  <c r="J142" i="4"/>
  <c r="J203" i="4"/>
  <c r="J189" i="4"/>
  <c r="J202" i="4"/>
  <c r="J190" i="4"/>
  <c r="J182" i="4"/>
  <c r="J181" i="4"/>
  <c r="J173" i="4"/>
  <c r="J176" i="4"/>
  <c r="J175" i="4"/>
  <c r="J436" i="4"/>
  <c r="J435" i="4"/>
  <c r="J434" i="4"/>
  <c r="J433" i="4"/>
  <c r="J432" i="4"/>
  <c r="J431" i="4"/>
  <c r="J430" i="4"/>
  <c r="J165" i="4"/>
  <c r="J164" i="4"/>
  <c r="J163" i="4"/>
  <c r="J146" i="4"/>
  <c r="J139" i="4"/>
  <c r="J90" i="4"/>
  <c r="J134" i="4"/>
  <c r="J135" i="4"/>
  <c r="J136" i="4"/>
  <c r="J133" i="4"/>
  <c r="J148" i="4"/>
  <c r="J144" i="4"/>
  <c r="J141" i="4"/>
  <c r="J138" i="4"/>
  <c r="J145" i="4"/>
  <c r="J137" i="4"/>
  <c r="BK413" i="4" l="1"/>
  <c r="BK414" i="4"/>
  <c r="J150" i="4"/>
  <c r="J31" i="4" s="1"/>
  <c r="J304" i="4"/>
  <c r="J349" i="4"/>
  <c r="J47" i="4" s="1"/>
  <c r="J220" i="4"/>
  <c r="J36" i="4" s="1"/>
  <c r="J262" i="4"/>
  <c r="J40" i="4" s="1"/>
  <c r="J429" i="4"/>
  <c r="J205" i="4"/>
  <c r="J35" i="4" s="1"/>
  <c r="J251" i="4"/>
  <c r="J39" i="4" s="1"/>
  <c r="J114" i="4"/>
  <c r="J27" i="4" s="1"/>
  <c r="J159" i="4"/>
  <c r="BK415" i="4" l="1"/>
  <c r="J132" i="4"/>
  <c r="J30" i="4" s="1"/>
  <c r="J225" i="4"/>
  <c r="J38" i="4" s="1"/>
  <c r="J161" i="4"/>
  <c r="J33" i="4" s="1"/>
  <c r="J32" i="4"/>
  <c r="J62" i="4"/>
  <c r="J131" i="4" l="1"/>
  <c r="J29" i="4" s="1"/>
  <c r="J428" i="4"/>
  <c r="J61" i="4" s="1"/>
  <c r="BK416" i="4" l="1"/>
  <c r="J324" i="4"/>
  <c r="J46" i="4" s="1"/>
  <c r="J323" i="4" l="1"/>
  <c r="J45" i="4" s="1"/>
  <c r="J267" i="4" l="1"/>
  <c r="J42" i="4" s="1"/>
  <c r="J266" i="4" l="1"/>
  <c r="J41" i="4" s="1"/>
  <c r="J403" i="4" l="1"/>
  <c r="J58" i="4" s="1"/>
  <c r="BK427" i="4" l="1"/>
  <c r="BK408" i="4" s="1"/>
  <c r="BK407" i="4" s="1"/>
  <c r="BK86" i="4" s="1"/>
  <c r="J402" i="4"/>
  <c r="J57" i="4" s="1"/>
  <c r="J224" i="4"/>
  <c r="J37" i="4" s="1"/>
  <c r="J389" i="4" l="1"/>
  <c r="J54" i="4" s="1"/>
  <c r="J162" i="4"/>
  <c r="J34" i="4" s="1"/>
  <c r="J407" i="4" l="1"/>
  <c r="J408" i="4"/>
  <c r="J60" i="4" s="1"/>
  <c r="J59" i="4"/>
  <c r="J388" i="4"/>
  <c r="J53" i="4" s="1"/>
  <c r="J359" i="4" l="1"/>
  <c r="J50" i="4" s="1"/>
  <c r="J358" i="4" l="1"/>
  <c r="J49" i="4" s="1"/>
  <c r="J88" i="4" l="1"/>
  <c r="J26" i="4" s="1"/>
  <c r="J86" i="4" l="1"/>
  <c r="J24" i="4" s="1"/>
  <c r="J87" i="4"/>
  <c r="J25" i="4" s="1"/>
</calcChain>
</file>

<file path=xl/sharedStrings.xml><?xml version="1.0" encoding="utf-8"?>
<sst xmlns="http://schemas.openxmlformats.org/spreadsheetml/2006/main" count="2341" uniqueCount="585">
  <si>
    <t/>
  </si>
  <si>
    <t>Stavba:</t>
  </si>
  <si>
    <t>Místo:</t>
  </si>
  <si>
    <t>Datum:</t>
  </si>
  <si>
    <t>Zadavatel:</t>
  </si>
  <si>
    <t>Zhotovitel:</t>
  </si>
  <si>
    <t>Projektant:</t>
  </si>
  <si>
    <t>Zpracovatel:</t>
  </si>
  <si>
    <t>DPH</t>
  </si>
  <si>
    <t>základní</t>
  </si>
  <si>
    <t>Kód</t>
  </si>
  <si>
    <t>Popis</t>
  </si>
  <si>
    <t>Typ</t>
  </si>
  <si>
    <t>Náklady stavby celkem</t>
  </si>
  <si>
    <t>D</t>
  </si>
  <si>
    <t>1.1</t>
  </si>
  <si>
    <t>Objekt:</t>
  </si>
  <si>
    <t>Soupis:</t>
  </si>
  <si>
    <t>REKAPITULACE ČLENĚNÍ SOUPISU PRACÍ</t>
  </si>
  <si>
    <t>Kód dílu - Popis</t>
  </si>
  <si>
    <t>Cena celkem [CZK]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</si>
  <si>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</si>
  <si>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</si>
  <si>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</si>
  <si>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</si>
  <si>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</si>
  <si>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</si>
  <si>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</si>
  <si>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K</t>
  </si>
  <si>
    <t>m2</t>
  </si>
  <si>
    <t>M</t>
  </si>
  <si>
    <t>t</t>
  </si>
  <si>
    <t>kg</t>
  </si>
  <si>
    <t>HZS</t>
  </si>
  <si>
    <t>1.4 - Soupis prací - Technika prostředi staveb</t>
  </si>
  <si>
    <t>Úroveň 3:</t>
  </si>
  <si>
    <t>ks</t>
  </si>
  <si>
    <t xml:space="preserve">    1-1 - Soupis prací, dodávek a montáže</t>
  </si>
  <si>
    <t xml:space="preserve">    1-2 - Potrubí zařízení č.1 Skupinová cena potrubí sk. I - pozink. Plech,  tř. těsnosti ATC4 dle EN 16798-3</t>
  </si>
  <si>
    <t xml:space="preserve">    1-2a - Izolace (cena dodávky vč.montáže):</t>
  </si>
  <si>
    <t xml:space="preserve">    2-1 - Soupis prací, dodávek a montáže</t>
  </si>
  <si>
    <t xml:space="preserve">    2-2 - Potrubí zařízení č.2 Skupinová cena potrubí sk. I - pozink. Plech,  tř. těsnosti ATC4 dle EN 16798-3</t>
  </si>
  <si>
    <t xml:space="preserve">    2-2a - Izolace (cena dodávky vč.montáže):</t>
  </si>
  <si>
    <t xml:space="preserve">    Mont - Montážní materiál společný pro všechna zařízení:</t>
  </si>
  <si>
    <t>1-1</t>
  </si>
  <si>
    <t>Soupis prací, dodávek a montáže</t>
  </si>
  <si>
    <t>M 1.1</t>
  </si>
  <si>
    <t>Montáž kompletu a dopravné</t>
  </si>
  <si>
    <t>1.2</t>
  </si>
  <si>
    <t>M 1.2</t>
  </si>
  <si>
    <t>1.7</t>
  </si>
  <si>
    <t>1.8</t>
  </si>
  <si>
    <t>Regulační klapka průměr 100mm</t>
  </si>
  <si>
    <t>1-2</t>
  </si>
  <si>
    <t>Potrubí zařízení č.1 Skupinová cena potrubí sk. I - pozink. Plech,  tř. těsnosti ATC4 dle EN 16798-3</t>
  </si>
  <si>
    <t>Kruhové, Do průměru 100/ tvarovek (30%)</t>
  </si>
  <si>
    <t>bm</t>
  </si>
  <si>
    <t>Montáž potrubí a dopravné</t>
  </si>
  <si>
    <t>Kruhové, Do průměru 200/ tvarovek (30%)</t>
  </si>
  <si>
    <t>Kruhové, Do průměru 280/ tvarovek (30%)</t>
  </si>
  <si>
    <t>1-2a</t>
  </si>
  <si>
    <t>Izolace (cena dodávky vč.montáže):</t>
  </si>
  <si>
    <t>2.1</t>
  </si>
  <si>
    <t>2.1a</t>
  </si>
  <si>
    <t>M 2.1</t>
  </si>
  <si>
    <t>2.2</t>
  </si>
  <si>
    <t>M 2.2</t>
  </si>
  <si>
    <t>2.5</t>
  </si>
  <si>
    <t>2.6</t>
  </si>
  <si>
    <t>2.7</t>
  </si>
  <si>
    <t>2.8</t>
  </si>
  <si>
    <t>2-2</t>
  </si>
  <si>
    <t>Potrubí zařízení č.2 Skupinová cena potrubí sk. I - pozink. Plech,  tř. těsnosti ATC4 dle EN 16798-3</t>
  </si>
  <si>
    <t>2-2a</t>
  </si>
  <si>
    <t>Mont</t>
  </si>
  <si>
    <t>Montážní materiál společný pro všechna zařízení:</t>
  </si>
  <si>
    <t>- spojovací</t>
  </si>
  <si>
    <t>- gumové těsnění</t>
  </si>
  <si>
    <t>- materiál na závěsy, uložení potrubí a jednotek</t>
  </si>
  <si>
    <t>- montáž závěsu uložení potrubí a jednotek</t>
  </si>
  <si>
    <t>Hmoty potr.</t>
  </si>
  <si>
    <t>Přesun hmot potrubí</t>
  </si>
  <si>
    <t>Hmoty ost.</t>
  </si>
  <si>
    <t>Přesun hmot ostatní</t>
  </si>
  <si>
    <t>HZS - zprovoznění, zaregulování a zaučení obsluhy. Práce lze fakturovat dle skutečně odpracovaných hodin potvrzených v montážním deníku,</t>
  </si>
  <si>
    <t>hod.</t>
  </si>
  <si>
    <t>Středisko speciálních činností spol. s.r.o.</t>
  </si>
  <si>
    <t>SSČ s.r.o</t>
  </si>
  <si>
    <t>ing.Jarošková</t>
  </si>
  <si>
    <t>SO 01</t>
  </si>
  <si>
    <t xml:space="preserve">    3-1 - Soupis prací, dodávek a montáže</t>
  </si>
  <si>
    <t xml:space="preserve">    4-1 - Soupis prací, dodávek a montáže</t>
  </si>
  <si>
    <t xml:space="preserve">    4-2a - Izolace (cena dodávky vč.montáže):</t>
  </si>
  <si>
    <t xml:space="preserve">    3-2a - Izolace (cena dodávky vč.montáže):</t>
  </si>
  <si>
    <t xml:space="preserve">    5-1 - Soupis prací, dodávek a montáže</t>
  </si>
  <si>
    <t xml:space="preserve">    5-2a - Izolace (cena dodávky vč.montáže):</t>
  </si>
  <si>
    <t xml:space="preserve">    6-1 - Soupis prací, dodávek a montáže</t>
  </si>
  <si>
    <t xml:space="preserve">    7-1 - Soupis prací, dodávek a montáže</t>
  </si>
  <si>
    <t xml:space="preserve">    7-2a - Izolace (cena dodávky vč.montáže):</t>
  </si>
  <si>
    <t xml:space="preserve">    6-2a - Izolace (cena dodávky vč.montáže):</t>
  </si>
  <si>
    <t xml:space="preserve">    8-1 - Soupis prací, dodávek a montáže</t>
  </si>
  <si>
    <t xml:space="preserve">    8-2a - Izolace (cena dodávky vč.montáže):</t>
  </si>
  <si>
    <t xml:space="preserve">    9-1 - Soupis prací, dodávek a montáže</t>
  </si>
  <si>
    <t xml:space="preserve">    3-2 - Potrubí zařízení č.3 Skupinová cena potrubí sk. I - pozink. Plech,  tř. těsnosti ATC4 dle EN 16798-3</t>
  </si>
  <si>
    <t xml:space="preserve">    4-2 - Potrubí zařízení č.4 Skupinová cena potrubí sk. I - pozink. Plech,  tř. těsnosti ATC4 dle EN 16798-3</t>
  </si>
  <si>
    <t xml:space="preserve">    5-2 - Potrubí zařízení č.5 Skupinová cena potrubí sk. I - pozink. Plech,  tř. těsnosti ATC4 dle EN 16798-3</t>
  </si>
  <si>
    <t xml:space="preserve">    6-2 - Potrubí zařízení č.6  Skupinová cena potrubí sk. I - pozink. Plech,  tř. těsnosti ATC4 dle EN 16798-3</t>
  </si>
  <si>
    <t xml:space="preserve">    7-2 - Potrubí zařízení č.7 Skupinová cena potrubí sk. I - pozink. Plech,  tř. těsnosti ATC4 dle EN 16798-3</t>
  </si>
  <si>
    <t xml:space="preserve">    8-2 - Potrubí zařízení č.8 Skupinová cena potrubí sk. I - pozink. Plech,  tř. těsnosti ATC4 dle EN 16798-3</t>
  </si>
  <si>
    <t xml:space="preserve">    10-1 - Soupis prací, dodávek a montáže</t>
  </si>
  <si>
    <t>1.2a</t>
  </si>
  <si>
    <t>1.2b</t>
  </si>
  <si>
    <t>1.2c</t>
  </si>
  <si>
    <t>1.2e</t>
  </si>
  <si>
    <t>Řídící box - analogové řízení kondenzační jednotky signálem 0-10V v 5-výkonových krocích se změnou vypařovací teploty v rozsahu Tv= 6°C - 8.5°C až 11°C - 13°C</t>
  </si>
  <si>
    <t>Cu potrubí včetně izolace, délka trasy</t>
  </si>
  <si>
    <t>M 1.3</t>
  </si>
  <si>
    <t>M 1.4</t>
  </si>
  <si>
    <t>1.5.1</t>
  </si>
  <si>
    <t>M 1.5</t>
  </si>
  <si>
    <t>Regulační klapka průměr 250mm</t>
  </si>
  <si>
    <t>Regulační klapka průměr 160mm</t>
  </si>
  <si>
    <t>M 1.6</t>
  </si>
  <si>
    <t>Regulační klapka průměr 200mm</t>
  </si>
  <si>
    <t>M 1.7-1.8</t>
  </si>
  <si>
    <t>2.3,1</t>
  </si>
  <si>
    <t>2.3,2</t>
  </si>
  <si>
    <t>M 2.3</t>
  </si>
  <si>
    <t>3.1</t>
  </si>
  <si>
    <t>M 3.1</t>
  </si>
  <si>
    <t>3.2</t>
  </si>
  <si>
    <t>3.2a</t>
  </si>
  <si>
    <t>3.2b</t>
  </si>
  <si>
    <t>3.2c</t>
  </si>
  <si>
    <t>M 3.2</t>
  </si>
  <si>
    <t>3.3.1</t>
  </si>
  <si>
    <t>3.3.2</t>
  </si>
  <si>
    <t>M 3.3</t>
  </si>
  <si>
    <t>3.4.1</t>
  </si>
  <si>
    <t>M 3.4</t>
  </si>
  <si>
    <t>Tlumič hluku buňkový 500x600 (buňky 3ks 200x500), délka 1000mm,, potrubní obal v ceně potrubí</t>
  </si>
  <si>
    <t>3.4.2</t>
  </si>
  <si>
    <t>5.5.1</t>
  </si>
  <si>
    <t>3.6.1</t>
  </si>
  <si>
    <t>M 3.5</t>
  </si>
  <si>
    <t>M 3.6</t>
  </si>
  <si>
    <t>3.8</t>
  </si>
  <si>
    <t>3.9</t>
  </si>
  <si>
    <t>M 3.7</t>
  </si>
  <si>
    <t>3.7.1</t>
  </si>
  <si>
    <t>M 3.8 -3.9</t>
  </si>
  <si>
    <t>3-2a</t>
  </si>
  <si>
    <t>4.1</t>
  </si>
  <si>
    <t>M 4.1</t>
  </si>
  <si>
    <t>4.2</t>
  </si>
  <si>
    <t>4.2a</t>
  </si>
  <si>
    <t>4.2b</t>
  </si>
  <si>
    <t>4.2c</t>
  </si>
  <si>
    <t>M 4.2</t>
  </si>
  <si>
    <t>4.3.1</t>
  </si>
  <si>
    <t>4.3.2</t>
  </si>
  <si>
    <t>M 4.3</t>
  </si>
  <si>
    <t>4.4.1</t>
  </si>
  <si>
    <t>M 4.4</t>
  </si>
  <si>
    <t>4.5.1</t>
  </si>
  <si>
    <t>4.5.1a</t>
  </si>
  <si>
    <t>4.6.1</t>
  </si>
  <si>
    <t>M 4.6</t>
  </si>
  <si>
    <t>M 4.5</t>
  </si>
  <si>
    <t>4.7.1</t>
  </si>
  <si>
    <t>M 4.7</t>
  </si>
  <si>
    <t>4.9</t>
  </si>
  <si>
    <t>4.8</t>
  </si>
  <si>
    <t>4-2a</t>
  </si>
  <si>
    <t>4.1.</t>
  </si>
  <si>
    <t>3-1.</t>
  </si>
  <si>
    <t>3-2.</t>
  </si>
  <si>
    <t>2-1.</t>
  </si>
  <si>
    <t>M 4.8 -4.9</t>
  </si>
  <si>
    <t>4-2.</t>
  </si>
  <si>
    <t>5-1.</t>
  </si>
  <si>
    <t>5.1</t>
  </si>
  <si>
    <t>M 5.1</t>
  </si>
  <si>
    <t>5.2</t>
  </si>
  <si>
    <t>5.2a</t>
  </si>
  <si>
    <t>5.2b</t>
  </si>
  <si>
    <t>5.2c</t>
  </si>
  <si>
    <t>5.2d</t>
  </si>
  <si>
    <t>5.2e</t>
  </si>
  <si>
    <t>M 5.3</t>
  </si>
  <si>
    <t>M 5.4</t>
  </si>
  <si>
    <t>M 5.5</t>
  </si>
  <si>
    <t>M 5.6</t>
  </si>
  <si>
    <t>5.6.1</t>
  </si>
  <si>
    <t>5.8</t>
  </si>
  <si>
    <t>6-1.</t>
  </si>
  <si>
    <t>6.1</t>
  </si>
  <si>
    <t>6.1a</t>
  </si>
  <si>
    <t>M 6.1</t>
  </si>
  <si>
    <t>6.2</t>
  </si>
  <si>
    <t>6.2a</t>
  </si>
  <si>
    <t>6.2b</t>
  </si>
  <si>
    <t>6.2c</t>
  </si>
  <si>
    <t>M 6.2</t>
  </si>
  <si>
    <t>6.3</t>
  </si>
  <si>
    <t>M 6.3</t>
  </si>
  <si>
    <t>6-2.</t>
  </si>
  <si>
    <t>6-2a</t>
  </si>
  <si>
    <t>5-2a</t>
  </si>
  <si>
    <t>5-2.</t>
  </si>
  <si>
    <t>9.1</t>
  </si>
  <si>
    <t>9.2</t>
  </si>
  <si>
    <t>Tlumící manžety na sání a výtlaku ventilátoru průměr 160mm</t>
  </si>
  <si>
    <t>Potrubní diagonální ventilátor tříotáčkový průměr 160mm, Technická data v tab. Zař.</t>
  </si>
  <si>
    <t>Přetlaková klapka průměr 160mm</t>
  </si>
  <si>
    <t>7.1</t>
  </si>
  <si>
    <t>8-1.</t>
  </si>
  <si>
    <t>7-1.</t>
  </si>
  <si>
    <t>8.1</t>
  </si>
  <si>
    <t>M 9.1 - 9.4</t>
  </si>
  <si>
    <t>7.2</t>
  </si>
  <si>
    <t>7.2a</t>
  </si>
  <si>
    <t>7.2b</t>
  </si>
  <si>
    <t>7.2c</t>
  </si>
  <si>
    <t>7.2d</t>
  </si>
  <si>
    <t>7.2e</t>
  </si>
  <si>
    <t>7.5.1</t>
  </si>
  <si>
    <t>M 7.5</t>
  </si>
  <si>
    <t>8.2</t>
  </si>
  <si>
    <t>8.3</t>
  </si>
  <si>
    <t>Venkovní jednotka split, Technická data v tab. Zař.</t>
  </si>
  <si>
    <t>7.5.2</t>
  </si>
  <si>
    <t>4.6.2</t>
  </si>
  <si>
    <t>4.6.2a</t>
  </si>
  <si>
    <t>5.5.2</t>
  </si>
  <si>
    <t>5.6.2</t>
  </si>
  <si>
    <t>Tepelná  izolace  - minerální vata tl.100mm s oplechováním ušlechtilým plechem 0,6mm</t>
  </si>
  <si>
    <t>Protipožární izolace - oboustranná zk.A+B, pož. Odolnost 30min, technologický postup dle certifikátu</t>
  </si>
  <si>
    <t>7-2a</t>
  </si>
  <si>
    <t>8-2a</t>
  </si>
  <si>
    <t>Čtyřhranné, Do obvodu 1500 / tvarovek  (30%)</t>
  </si>
  <si>
    <t>Čtyřhranné, Do obvodu 1890 / tvarovek (30%)</t>
  </si>
  <si>
    <t>Čtyřhranné, Do obvodu 2630 / tvarovek (30%)</t>
  </si>
  <si>
    <t>P2-3500</t>
  </si>
  <si>
    <t>M P2-3500</t>
  </si>
  <si>
    <t>Kruhové, Do průměru 400/ tvarovek (30%)</t>
  </si>
  <si>
    <t>7-2.</t>
  </si>
  <si>
    <t>8-2.</t>
  </si>
  <si>
    <t>P1-2630</t>
  </si>
  <si>
    <t>M P1-2630</t>
  </si>
  <si>
    <t>IZ3 PI</t>
  </si>
  <si>
    <t>P3-1500</t>
  </si>
  <si>
    <t>M P3-1500</t>
  </si>
  <si>
    <t>P3-1890</t>
  </si>
  <si>
    <t>M P3-1890</t>
  </si>
  <si>
    <t>P3-2630</t>
  </si>
  <si>
    <t>M P3-2630</t>
  </si>
  <si>
    <t>P3-3500</t>
  </si>
  <si>
    <t>M P3-3500</t>
  </si>
  <si>
    <t>IZ4 TI 100P</t>
  </si>
  <si>
    <t>IZ4 PI</t>
  </si>
  <si>
    <t>P4-1500</t>
  </si>
  <si>
    <t>M P4-1500</t>
  </si>
  <si>
    <t>P4-1890</t>
  </si>
  <si>
    <t>M P4-1890</t>
  </si>
  <si>
    <t>P4-2630</t>
  </si>
  <si>
    <t>M P4-2630</t>
  </si>
  <si>
    <t>P5-1500</t>
  </si>
  <si>
    <t>M P5-1500</t>
  </si>
  <si>
    <t>P5-1890</t>
  </si>
  <si>
    <t>M P5-1890</t>
  </si>
  <si>
    <t>P5-2630</t>
  </si>
  <si>
    <t>M P5-2630</t>
  </si>
  <si>
    <t>P5-3500</t>
  </si>
  <si>
    <t>M P5-3500</t>
  </si>
  <si>
    <t>P5-280</t>
  </si>
  <si>
    <t>M P5-280</t>
  </si>
  <si>
    <t>Čtyřhranné, Do obvodu 2630 / tvarovek (50%)</t>
  </si>
  <si>
    <t>Potrubí zařízení č.6 Skupinová cena potrubí sk. I - pozink. Plech,  tř. těsnosti ATC4 dle EN 16798-3</t>
  </si>
  <si>
    <t>Potrubí zařízení č.5 Skupinová cena potrubí sk. I - pozink. Plech,  tř. těsnosti ATC4 dle EN 16798-3</t>
  </si>
  <si>
    <t>Potrubí zařízení č.4 Skupinová cena potrubí sk. I - pozink. Plech,  tř. těsnosti ATC4 dle EN 16798-3</t>
  </si>
  <si>
    <t>Potrubí zařízení č.3 Skupinová cena potrubí sk. I - pozink. Plech,  tř. těsnosti ATC4 dle EN 16798-3</t>
  </si>
  <si>
    <t>Potrubí zařízení č.7 Skupinová cena potrubí sk. I - pozink. Plech,  tř. těsnosti ATC4 dle EN 16798-3</t>
  </si>
  <si>
    <t>Potrubí zařízení č.8 Skupinová cena potrubí sk. I - pozink. Plech,  tř. těsnosti ATC4 dle EN 16798-3</t>
  </si>
  <si>
    <t>P8-100</t>
  </si>
  <si>
    <t>M P8-100</t>
  </si>
  <si>
    <t>P8-280</t>
  </si>
  <si>
    <t>M P8-280</t>
  </si>
  <si>
    <t>Monts</t>
  </si>
  <si>
    <t>Montg</t>
  </si>
  <si>
    <t>Montz</t>
  </si>
  <si>
    <t>M Montz</t>
  </si>
  <si>
    <t>1.2f</t>
  </si>
  <si>
    <t>Zkouška těsnosti, evidemční kniha</t>
  </si>
  <si>
    <t>1.2g</t>
  </si>
  <si>
    <t>1.2h</t>
  </si>
  <si>
    <t>1.2k</t>
  </si>
  <si>
    <t>Komunikační kabeláž</t>
  </si>
  <si>
    <t>Napojení silových přívodů elektro</t>
  </si>
  <si>
    <t>Vertikální doprava na stavbě (cca 20m)</t>
  </si>
  <si>
    <t>Montáž kompletu  a dopravné</t>
  </si>
  <si>
    <t>5.2f</t>
  </si>
  <si>
    <t>5.2g</t>
  </si>
  <si>
    <t>5.2h</t>
  </si>
  <si>
    <t>7.2f</t>
  </si>
  <si>
    <t>7.2g</t>
  </si>
  <si>
    <t>Šikmý výfukový kus průměr 160mm</t>
  </si>
  <si>
    <t>3.5.1</t>
  </si>
  <si>
    <t>REKONSTRUKCE SPORTOVNÍHO CENTRA OSTRAVA - DUBINA</t>
  </si>
  <si>
    <t xml:space="preserve">D.1.4.5   VZDUCHOTECHNIKA </t>
  </si>
  <si>
    <t>MĚSTSKÝ OBVOD OSTRAVA JIH</t>
  </si>
  <si>
    <t>OSTRAVA - DUBINA</t>
  </si>
  <si>
    <t>Zařízení č. 1- Větrání prostoru haly</t>
  </si>
  <si>
    <t>Zařízení č. 2-Větrání prostoru šatny 1NP</t>
  </si>
  <si>
    <t>Zařízení č. 4- Větrání prostoru šatny 3-4 NP</t>
  </si>
  <si>
    <t>Zařízení č. 5- Větrání reataurace a kuchyně</t>
  </si>
  <si>
    <t>Zařízení č.7 – Přímé chlazení split systémy, větrání konferenční místnosti</t>
  </si>
  <si>
    <t>Zařízení č.6 - Větrání hygienické prostory a kiosku</t>
  </si>
  <si>
    <t>Zařízení č.8 – Větrání skladů</t>
  </si>
  <si>
    <t>Zařízení č.9 – Dveřní clona</t>
  </si>
  <si>
    <t>Zařízení č.D – Demontáže</t>
  </si>
  <si>
    <t>9-1.</t>
  </si>
  <si>
    <t>7.3</t>
  </si>
  <si>
    <t>7.4</t>
  </si>
  <si>
    <t>7.5</t>
  </si>
  <si>
    <t>Tlumič hluku buňkový 1000x600 (buňky 6ks 200x500), délka 1000mm,, potrubní obal v ceně potrubí</t>
  </si>
  <si>
    <t>Zařízení č. 3- Větrání stávající šatny 2.NP</t>
  </si>
  <si>
    <t>1.3</t>
  </si>
  <si>
    <t>Destratifikátor (podstropní ventilátor) technické a výkonové parametry dle tabulky zařízení</t>
  </si>
  <si>
    <t>1.4</t>
  </si>
  <si>
    <t>1.5</t>
  </si>
  <si>
    <t>Kanálová vytápěcí jednotka (fancoil 2trubkový) na průtok vzduchu 760 m3/h, 75Pa, topný výkon 6kW , při teplotním spádu 50/40°C. Uvedený výkon platí pro nejnižší otáčky ventilátoru</t>
  </si>
  <si>
    <t>1.6</t>
  </si>
  <si>
    <t>Požární klapka se servem 230V, včetně zatěsnění a osazení 1000x1000</t>
  </si>
  <si>
    <t>Tlumič hluku buňkový 1400x1000 (buňky 14ks 200x500), délka 1000mm,, potrubní obal v ceně potrubí</t>
  </si>
  <si>
    <t>Protidešťová žaluzie 1400x1000 mm, včetně síta, osadit do potrubí (odfuk)</t>
  </si>
  <si>
    <t>1.9</t>
  </si>
  <si>
    <t>vyrovnávací rám  z ocel, profilů, výška150mm, pro dosažení původní polohy</t>
  </si>
  <si>
    <t xml:space="preserve">Vířivý anemostat přívodní kruhový průměr 400mm, nastavení lamel ruční, lakování v RAL 9010,  pro750m3/h, dosah proudu 3m, vnitřní hluk do 40dB, </t>
  </si>
  <si>
    <t>ŠROTOVNÉ</t>
  </si>
  <si>
    <t>Dýzy průměr 315mm, se servem 24V na přívodu do haly osadit do potrubí , řízení 2-10V</t>
  </si>
  <si>
    <t xml:space="preserve">Vzduchotechnická jednotka ve vnitřním provedení,  stojatá, vč. tlumících manžet, poloha dle výkresové dokumentace (levá),bez regulace Technická data - dle tabulky zařízení. Složení: na přívodu-koncový panel s klapkou, filtr.komora F7, rotační rekuperátor -(řízené otáčky 0-10V,kondenzační, těsnění labyrintové, proplachovací komora), cirkulační klapka,  ventilátorová komora s EC motorem, ohřívací komora vodní - top.voda 80/60°C, přímý výparník 3okruhový, včetně sifonu, odvod-filtr.komora M5, ventilátor s EC motorem, rekuperátor,  klapka </t>
  </si>
  <si>
    <t xml:space="preserve">Vzduchotechnická jednotka ve vnitřním provedení,  stojatá, vč. tlumících manžet, poloha dle výkresové dokumentace (pravá),bez regulace Technická data - dle tabulky zařízení. Složení: na přívodu-koncový panel s klapkou, filtr.komora F7, rotační rekuperátor -(řízené otáčky 0-10V,kondenzační, těsnění labyrintové, proplachovací komora),  ventilátorová komora s EC motorem, ohřívací komora vodní - top.voda 80/60°C,  odvod-filtr.komora M5,  rekuperátor, ventilátor s EC motorem,,  klapka </t>
  </si>
  <si>
    <t>Požární klapka se servem 230V, včetně zatěsnění a osazení průměr 315mm</t>
  </si>
  <si>
    <t>D1.1</t>
  </si>
  <si>
    <t>D1.2</t>
  </si>
  <si>
    <t>D1.4</t>
  </si>
  <si>
    <t>Demontáž  -zař.č.1  VZT jednotka     ks 1</t>
  </si>
  <si>
    <t>Demontáž  -zař.č.1  potrubí včetně vyústek</t>
  </si>
  <si>
    <t>Demontáž  -zař.č.1  požární klapky -  2ks</t>
  </si>
  <si>
    <t>D2.1</t>
  </si>
  <si>
    <t>Demontáž  -zař.č.2  VZT jednotka     ks 1</t>
  </si>
  <si>
    <t>Demontáž  -zař.č.2  požární klapky -  12ks</t>
  </si>
  <si>
    <t>Demontáž  -zař.č.2  potrubí včetně vyústek</t>
  </si>
  <si>
    <t>D2.2</t>
  </si>
  <si>
    <t>D2.3</t>
  </si>
  <si>
    <t>Demontáž  -zař.č.3  potrubí včetně vyústek</t>
  </si>
  <si>
    <t>D3.1</t>
  </si>
  <si>
    <t>D3.2</t>
  </si>
  <si>
    <t>Demontáž  -zař.č.5  potrubí včetně vyústek</t>
  </si>
  <si>
    <t>Demontáž  -zař.č.5  VZT jednotka pro gastro     ks 1</t>
  </si>
  <si>
    <t>D5.1</t>
  </si>
  <si>
    <t>D5.2</t>
  </si>
  <si>
    <t>D6.1</t>
  </si>
  <si>
    <t>Demontáž  -zař.č.6  malé potrubní ventilátory</t>
  </si>
  <si>
    <t>Demontáž  -zař.č.6  potrubí včetně vyústek</t>
  </si>
  <si>
    <t>D6.2</t>
  </si>
  <si>
    <t>D7.1</t>
  </si>
  <si>
    <t>D8.1</t>
  </si>
  <si>
    <t>D8.2</t>
  </si>
  <si>
    <t>D7.2</t>
  </si>
  <si>
    <t>Demontáž  -zař.č.7  potrubí včetně vyústek</t>
  </si>
  <si>
    <t>Demontáž  -zař.č.8  potrubí včetně mřížek</t>
  </si>
  <si>
    <t>Demontáž  -zař.č.8  malé potrubní ventilátory -7ks</t>
  </si>
  <si>
    <t>D4.1</t>
  </si>
  <si>
    <t>D4.2</t>
  </si>
  <si>
    <t>Demontáž  -zař.č.3  malé potrubní ventilátory -1ks</t>
  </si>
  <si>
    <t>Demontáž  -zař.č.4  potrubí včetně vyústek</t>
  </si>
  <si>
    <t>Demontáž  -zař.č.4  malé potrubní ventilátory -1ks</t>
  </si>
  <si>
    <t>DD</t>
  </si>
  <si>
    <t>Protidešťová žaluzie 800x630 mm, včetně síta, osadit do potrubí (odfuk)</t>
  </si>
  <si>
    <t>2.4</t>
  </si>
  <si>
    <t>Protidešťová stříška nad síto z tahokovu 1000x600 mm,  osadit do potrubí (nasávání)</t>
  </si>
  <si>
    <t>M 2.4-5</t>
  </si>
  <si>
    <t>2.9</t>
  </si>
  <si>
    <t>2.8a</t>
  </si>
  <si>
    <t>Odvodní talířový ventil  průměr 100mm, osadit do potrubí</t>
  </si>
  <si>
    <t>M 2.6-2.9</t>
  </si>
  <si>
    <t>Stěnové mřížky 800x200,  rozteč lamel 20 mm, osadit do zdi (počítáno 2ks na 1 otvor)</t>
  </si>
  <si>
    <t>montážní podtavec pod ventilátor</t>
  </si>
  <si>
    <t>zpětná klapka průměr 160mm</t>
  </si>
  <si>
    <t>pružné spojky pro připojení ke kruhovému potrubí</t>
  </si>
  <si>
    <t>3.2.1</t>
  </si>
  <si>
    <t>3.2.2</t>
  </si>
  <si>
    <t>3.2.3</t>
  </si>
  <si>
    <t>3.2.4</t>
  </si>
  <si>
    <t>Vyústka  odvodní do kruhového potrubí průměr 160mm, včetně regulace, Qmax=150m3/h, velikost 425x75mm</t>
  </si>
  <si>
    <t>Vyústka  odvodní do kruhového potrubí průměr 160mm, včetně regulace, Qmax=60m3/h, velikost 225x75mm</t>
  </si>
  <si>
    <t>Stěnové mřížky 800x100,  rozteč lamel 20 mm, osadit do zdi (počítáno 2ks na 1 otvor)</t>
  </si>
  <si>
    <t>3.3.3</t>
  </si>
  <si>
    <t>Požární klapka se servem 230V, včetně zatěsnění a osazení 400x250mm</t>
  </si>
  <si>
    <t>Požární klapka se servem 230V, včetně zatěsnění a osazení 500x250mm</t>
  </si>
  <si>
    <t>Požární klapka se servem 230V, včetně zatěsnění a osazení 630x315mm</t>
  </si>
  <si>
    <t>Tlumič hluku buňkový 1000x600 (buňky 6ks 200x500), délka 1000mm, potrubní obal v ceně potrubí</t>
  </si>
  <si>
    <t xml:space="preserve">Protidešťová žaluzie 600x1000mm, včetně síta,  osadit do potrubí </t>
  </si>
  <si>
    <t>Vyústka  přívodní do kruhového potrubí průměr 315mm, včetně regulace, Qmax=260m3/h, velikost 325x125mm</t>
  </si>
  <si>
    <t>Vyústka  odvodní do kruhového potrubí průměr 315mm, včetně regulace, Qmax=320m3/h, velikost 425x125mm</t>
  </si>
  <si>
    <t>Vyústka  přívodní 400x150, včetně regulace, Qmax=310m3/h,</t>
  </si>
  <si>
    <t>3.5.2</t>
  </si>
  <si>
    <t>Vyústka  přívodní do kruhového potrubí průměr 160mm, včetně regulace, Qmax=80m3/h, velikost 225x75mm</t>
  </si>
  <si>
    <t>Vyústka  odvodní 200x100, včetně regulace, Qmax=100m3/h,</t>
  </si>
  <si>
    <t>Vyústka  odvodní 400x150, včetně regulace, Qmax=310m3/h,</t>
  </si>
  <si>
    <t>3.6.2</t>
  </si>
  <si>
    <t>3.6.3</t>
  </si>
  <si>
    <t>Vyústka  odvodní 300x150, včetně regulace, Qmax=310m3/h,</t>
  </si>
  <si>
    <t>3.7.2</t>
  </si>
  <si>
    <t>3.7.3</t>
  </si>
  <si>
    <t>Stěnové mřížky 300x100,  rozteč lamel 20 mm, osadit do zdi (počítáno 2ks na 1 otvor)</t>
  </si>
  <si>
    <t>3.6.4</t>
  </si>
  <si>
    <t>3.6.5</t>
  </si>
  <si>
    <t>Odvodní talířový ventil  průměr 200mm, osadit do potrubí</t>
  </si>
  <si>
    <t>3.6.4a</t>
  </si>
  <si>
    <t>3.6.5a</t>
  </si>
  <si>
    <t>3.5.3</t>
  </si>
  <si>
    <t>Regulační klapka 315x250mm</t>
  </si>
  <si>
    <t>Regulační klapka 400x250mm</t>
  </si>
  <si>
    <t>Síto z tahokovu průměr 200mm, osadit do potrubí</t>
  </si>
  <si>
    <t>3.5.1a</t>
  </si>
  <si>
    <t>3.5.2a</t>
  </si>
  <si>
    <t>3.5.3a</t>
  </si>
  <si>
    <t>3.6.1a</t>
  </si>
  <si>
    <t>Regulační klapka průměr 200x250mm</t>
  </si>
  <si>
    <t xml:space="preserve"> Střešní ventilátory tříotáčkové pro odvod. Technická data - dle tabulky zařízení.</t>
  </si>
  <si>
    <t>Síto z tahokovu průměr 160mm, osadit do potrubí</t>
  </si>
  <si>
    <t>Požární klapka se servem 230V, včetně zatěsnění a osazení 600x300mm</t>
  </si>
  <si>
    <t>Požární klapka se servem 230V, včetně zatěsnění a osazení 300x300mm</t>
  </si>
  <si>
    <t>Tlumič hluku 600x300, délka 1000mm,</t>
  </si>
  <si>
    <t>Regulační klapka průměr 300x300mm</t>
  </si>
  <si>
    <t>Vyústka  odvodní 400x150, včetně regulace, Qmax=150m3/h,</t>
  </si>
  <si>
    <t>Regulační klapka 300x300mm</t>
  </si>
  <si>
    <t>4.2.1</t>
  </si>
  <si>
    <t xml:space="preserve">Protidešťová žaluzie 450x600mm, včetně síta,  osadit do potrubí </t>
  </si>
  <si>
    <t>Šikmý výfukový kus  400x600mm ,osadit do potrubí</t>
  </si>
  <si>
    <t>Šikmý výfukový kus  400x710mm,  osadit do potrubí</t>
  </si>
  <si>
    <t>5.3.1</t>
  </si>
  <si>
    <t>5.3.2</t>
  </si>
  <si>
    <t>5.3.3</t>
  </si>
  <si>
    <t>M 5.2</t>
  </si>
  <si>
    <t>Požární klapka se servem 230V, včetně zatěsnění a osazení 450x450</t>
  </si>
  <si>
    <t>Požární klapka se servem 230V, včetně zatěsnění a osazení 560x315</t>
  </si>
  <si>
    <t>Požární větrací mřížka se servem 230V, včetně zatěsnění a osazení 600x300</t>
  </si>
  <si>
    <t>5.4</t>
  </si>
  <si>
    <t>5.4a</t>
  </si>
  <si>
    <t>Digestoř z nerezu 1200x600/400mm, včetně lapačů tuku a osvětlení</t>
  </si>
  <si>
    <t>5.7</t>
  </si>
  <si>
    <t xml:space="preserve">Protidešťová žaluzie 450x900mm, včetně síta,  osadit do potrubí </t>
  </si>
  <si>
    <t>M 5.7-8</t>
  </si>
  <si>
    <t>Šikmý výfukový kus  450x450mm ,osadit do potrubí</t>
  </si>
  <si>
    <t>3.5.4a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</si>
  <si>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</si>
  <si>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</si>
  <si>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</si>
  <si>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</si>
  <si>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</si>
  <si>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</si>
  <si>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</si>
  <si>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</si>
  <si>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Vyústka  odvodní do kruhového potrubí průměr 160mm, včetně regulace, Qmax=80m3/h, velikost 225x75mm</t>
  </si>
  <si>
    <t>6.1.4a</t>
  </si>
  <si>
    <t>6.1.3a</t>
  </si>
  <si>
    <t>Šikmý výfukový kus průměr 315mm</t>
  </si>
  <si>
    <t>Šikmý výfukový kus průměr 200mm</t>
  </si>
  <si>
    <t>Vertikální doprava na stavbě (cca 10m)</t>
  </si>
  <si>
    <t>Vyústka  přívodní 400x400, včetně regulace, Qmax=480m3/h,</t>
  </si>
  <si>
    <t>5.6.3</t>
  </si>
  <si>
    <t>5.6.3a</t>
  </si>
  <si>
    <t>Talířový ventil odvodní, průměr 100mm, osadit do potrubí</t>
  </si>
  <si>
    <t>Talířový ventil odvodní, průměr 160mm, osadit do potrubí</t>
  </si>
  <si>
    <t>Střešní ventilátor tříotáčkový průměr 160mm, Technická data v tab. Zař.</t>
  </si>
  <si>
    <t>Vyústka  odvodní do kruhového potrubí průměr 160mm, včetně regulace, Qmax=170m3/h, velikost 425x75mm</t>
  </si>
  <si>
    <t>6.2.2</t>
  </si>
  <si>
    <t>6.2.3</t>
  </si>
  <si>
    <t>Malý nástěnný ventilátor ,  včetně zpětné klapky pro 80m3/h</t>
  </si>
  <si>
    <t xml:space="preserve"> Střešní ventilátor pro odvod 400m3/h, průměr 160mm. Technická data - dle tabulky zařízení.</t>
  </si>
  <si>
    <t>pružné spojky pro připojení ke kruhovému potrubí průměr 160mm</t>
  </si>
  <si>
    <t>Vnitřní nástěnná jednotka 3,5kW</t>
  </si>
  <si>
    <t>M 7.1-7.4</t>
  </si>
  <si>
    <t>Vnitřní kazetová jednotka 3,5kW</t>
  </si>
  <si>
    <t>Vertikální doprava na stavbě (cca 5m)</t>
  </si>
  <si>
    <t>M 7.1-7.2</t>
  </si>
  <si>
    <t>Vertikální doprava na stavbě (cca10m)</t>
  </si>
  <si>
    <t>Kondenzační jednotka s vertikálním výstupem vzduchu, s 1-axiálním ventilátorem (chladivo R410A),  technické a výkonové parametry dle tabulky zařízení, vyrovnávací rám  z ocel, profilů dodávka stavby</t>
  </si>
  <si>
    <t xml:space="preserve">Sada expanzního ventilu pro kondenzační jednotku  v rozsahu chladícího výkonu </t>
  </si>
  <si>
    <t>Kabelový ovladač pro parametrizaci řídícího modulu a servisní účely</t>
  </si>
  <si>
    <t>7.5a</t>
  </si>
  <si>
    <t>Tlumič hluku kruhový průměr 160mm, délka 1m</t>
  </si>
  <si>
    <t>Potrubní diagonální ventilátor hlukově izolovaný, průměr 160mm, Technická data v tab. Zař.</t>
  </si>
  <si>
    <t>Clona do podhledu (teplovodní), délka 2m, výška 260mm, 2,8m nad podlahou, s vestavěnou
regulací, regulační uzel - viz ÚT</t>
  </si>
  <si>
    <t>Dálkový ovladač s dveřním kontaktem MDCDC</t>
  </si>
  <si>
    <t xml:space="preserve">Demontáž  -zař.č.7  malé potrubní ventilátory </t>
  </si>
  <si>
    <t>Kabelový ovladač</t>
  </si>
  <si>
    <t xml:space="preserve">Dekorační panel </t>
  </si>
  <si>
    <t>7.4a</t>
  </si>
  <si>
    <t>7.4b</t>
  </si>
  <si>
    <t>7.4c</t>
  </si>
  <si>
    <t>7.4d</t>
  </si>
  <si>
    <t>Síto z tahokovu 1000x1000 mm,  osadit do potrubí (nasávání) + protidešťová stříška nad sítem</t>
  </si>
  <si>
    <t>Stěnové mřížky 650x100,  rozteč lamel 20 mm, osadit do zdi (počítáno 2ks na 1 otvor)</t>
  </si>
  <si>
    <t xml:space="preserve">Vzduchotechnická jednotka ve vnitřním provedení,  stojatá, vč. tlumících manžet, poloha dle výkresové dokumentace (pravá),bez regulace Technická data - dle tabulky zařízení. Složení: na přívodu-koncový panel s klapkou, filtr.komora F7, deskový rekuperátor s by passem,volná komora, ventilátorová komora s frekvenčním  měničem, ohřívací komora vodní - top.voda 80/60°C, přímý výparník,včetně sifonu,  odvod-filtr tukový+ komora M5, komora  volná, rekuperátor, ventilátorová komora s frekvenčním  měničem, klapka </t>
  </si>
  <si>
    <t>Axiálny ventilátor průměr 125mm, Vo=100m3/h,  Pc 18Pa, 230V/50Hz, 25W</t>
  </si>
  <si>
    <t>Žaluziová klapka samotížna průměr 160mm</t>
  </si>
  <si>
    <t>Čtyřhranné, Do obvodu 3500 / tvarovek (30%)</t>
  </si>
  <si>
    <t>P1-4000</t>
  </si>
  <si>
    <t>Čtyřhranné, Do obvodu 4000 / tvarovek (30%)</t>
  </si>
  <si>
    <t>M P1-4000</t>
  </si>
  <si>
    <t>P1-5600</t>
  </si>
  <si>
    <t>M P1-5600</t>
  </si>
  <si>
    <t>P1-400</t>
  </si>
  <si>
    <t>M P1-400</t>
  </si>
  <si>
    <t>P1-560</t>
  </si>
  <si>
    <t>Kruhové, Do průměru 560/ tvarovek (30%)</t>
  </si>
  <si>
    <t>M P1-560</t>
  </si>
  <si>
    <t>P1-710</t>
  </si>
  <si>
    <t>Kruhové, Do průměru 710/ tvarovek (30%)</t>
  </si>
  <si>
    <t>M P1-710</t>
  </si>
  <si>
    <t>P1-900</t>
  </si>
  <si>
    <t>Kruhové, Do průměru 900/ tvarovek (30%)</t>
  </si>
  <si>
    <t>M P1-900</t>
  </si>
  <si>
    <t>IZTI 40</t>
  </si>
  <si>
    <t>Tepelná  izolace  - min.vata tl.40mm s Al polepem</t>
  </si>
  <si>
    <t>Čtyřhranné, Do obvodu 4000 / tvarovek (50%)</t>
  </si>
  <si>
    <t>Čtyřhranné, Do obvodu 5600 / tvarovek (50%)</t>
  </si>
  <si>
    <t>6.4.1</t>
  </si>
  <si>
    <t>6.2.4</t>
  </si>
  <si>
    <t>P2-4000</t>
  </si>
  <si>
    <t>M P2-4000</t>
  </si>
  <si>
    <t>P2-100</t>
  </si>
  <si>
    <t>M P2-100</t>
  </si>
  <si>
    <t>P2-400</t>
  </si>
  <si>
    <t>M P2-400</t>
  </si>
  <si>
    <t>IZTI 100P</t>
  </si>
  <si>
    <t>P3-1050</t>
  </si>
  <si>
    <t>Čtyřhranné, Do obvodu 1050 / tvarovek  (30%)</t>
  </si>
  <si>
    <t>M P3-1050</t>
  </si>
  <si>
    <t>P3-100</t>
  </si>
  <si>
    <t>M P3-100</t>
  </si>
  <si>
    <t>P3-200</t>
  </si>
  <si>
    <t>M P3-200</t>
  </si>
  <si>
    <t>M 5.9</t>
  </si>
  <si>
    <t>5.9</t>
  </si>
  <si>
    <t>5.9a</t>
  </si>
  <si>
    <t>Potrubní diagonální ventilátor průměr 125mm, Technická data v tab. Zař.</t>
  </si>
  <si>
    <t>Tlumící manžety na sání a výtlaku ventilátoru průměr 125mm</t>
  </si>
  <si>
    <t>5.9.3</t>
  </si>
  <si>
    <t>5.9.1</t>
  </si>
  <si>
    <t>5.9.2</t>
  </si>
  <si>
    <t xml:space="preserve">Síta z tahokovu průměr 100mm,  osadit do potrubí </t>
  </si>
  <si>
    <t xml:space="preserve">Protidešťová žaluzie s kruhovým napojením průměr 100mm, včetně síta,  osadit do potrubí </t>
  </si>
  <si>
    <t>IZTI K9</t>
  </si>
  <si>
    <t>Tepelná  izolace  - na bázi kaučuku tl.9mm</t>
  </si>
  <si>
    <t>P4-1050</t>
  </si>
  <si>
    <t>M P4-1050</t>
  </si>
  <si>
    <t>P5-100</t>
  </si>
  <si>
    <t>M P5-100</t>
  </si>
  <si>
    <t>P5-200</t>
  </si>
  <si>
    <t>M P5-200</t>
  </si>
  <si>
    <t>Čtyřhranné, Do obvodu 3500 / tvarovek (50%)</t>
  </si>
  <si>
    <t>P4-200</t>
  </si>
  <si>
    <t>M P4-200</t>
  </si>
  <si>
    <t>P6-100</t>
  </si>
  <si>
    <t>M P6-100</t>
  </si>
  <si>
    <t>P6-200</t>
  </si>
  <si>
    <t>M P6-200</t>
  </si>
  <si>
    <t>P6-400</t>
  </si>
  <si>
    <t>M P6-400</t>
  </si>
  <si>
    <t>P7-200</t>
  </si>
  <si>
    <t>M P7-200</t>
  </si>
  <si>
    <t xml:space="preserve">Síto z tahokovu průměr 100mm,  osadit do potrubního oblouku </t>
  </si>
  <si>
    <t>Protidešťová žaluzie s kruhovým připojením průměr 100mm</t>
  </si>
  <si>
    <t>8.4</t>
  </si>
  <si>
    <t>M 8.1-4</t>
  </si>
  <si>
    <t>IZOLA</t>
  </si>
  <si>
    <t>Akustická  izolace  - min.vata tl.40mm s Al polepem</t>
  </si>
  <si>
    <t>Společné Z1 až Z9</t>
  </si>
  <si>
    <t>Tlumič hluku 800x630, délka cca 1000mm, případně repase stávajícího, dle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</si>
</sst>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000"/>
    <numFmt numFmtId="166" formatCode="#,##0.000"/>
  </numFmts>
  <fonts count="2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1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3" xfId="0" applyBorder="1"/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7" xfId="0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4" fontId="10" fillId="0" borderId="0" xfId="0" applyNumberFormat="1" applyFont="1"/>
    <xf numFmtId="165" fontId="12" fillId="0" borderId="7" xfId="0" applyNumberFormat="1" applyFont="1" applyBorder="1"/>
    <xf numFmtId="165" fontId="12" fillId="0" borderId="8" xfId="0" applyNumberFormat="1" applyFont="1" applyBorder="1"/>
    <xf numFmtId="4" fontId="13" fillId="0" borderId="0" xfId="0" applyNumberFormat="1" applyFont="1" applyAlignment="1">
      <alignment vertical="center"/>
    </xf>
    <xf numFmtId="0" fontId="5" fillId="0" borderId="3" xfId="0" applyFont="1" applyBorder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5" fillId="0" borderId="9" xfId="0" applyFont="1" applyBorder="1"/>
    <xf numFmtId="165" fontId="5" fillId="0" borderId="0" xfId="0" applyNumberFormat="1" applyFont="1"/>
    <xf numFmtId="165" fontId="5" fillId="0" borderId="10" xfId="0" applyNumberFormat="1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166" fontId="8" fillId="0" borderId="17" xfId="0" applyNumberFormat="1" applyFont="1" applyBorder="1" applyAlignment="1" applyProtection="1">
      <alignment vertical="center"/>
      <protection locked="0"/>
    </xf>
    <xf numFmtId="4" fontId="8" fillId="0" borderId="17" xfId="0" applyNumberFormat="1" applyFont="1" applyBorder="1" applyAlignment="1" applyProtection="1">
      <alignment vertical="center"/>
      <protection locked="0"/>
    </xf>
    <xf numFmtId="0" fontId="9" fillId="0" borderId="9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65" fontId="9" fillId="0" borderId="10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4" fillId="0" borderId="17" xfId="0" applyFont="1" applyBorder="1" applyAlignment="1" applyProtection="1">
      <alignment horizontal="center" vertical="center"/>
      <protection locked="0"/>
    </xf>
    <xf numFmtId="49" fontId="14" fillId="0" borderId="17" xfId="0" applyNumberFormat="1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center" vertical="center" wrapText="1"/>
      <protection locked="0"/>
    </xf>
    <xf numFmtId="166" fontId="14" fillId="0" borderId="17" xfId="0" applyNumberFormat="1" applyFont="1" applyBorder="1" applyAlignment="1" applyProtection="1">
      <alignment vertical="center"/>
      <protection locked="0"/>
    </xf>
    <xf numFmtId="4" fontId="14" fillId="0" borderId="17" xfId="0" applyNumberFormat="1" applyFont="1" applyBorder="1" applyAlignment="1" applyProtection="1">
      <alignment vertical="center"/>
      <protection locked="0"/>
    </xf>
    <xf numFmtId="0" fontId="15" fillId="0" borderId="3" xfId="0" applyFont="1" applyBorder="1" applyAlignment="1">
      <alignment vertical="center"/>
    </xf>
    <xf numFmtId="0" fontId="14" fillId="0" borderId="9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9" fillId="0" borderId="16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0" fillId="0" borderId="5" xfId="0" applyNumberFormat="1" applyBorder="1" applyAlignment="1">
      <alignment vertical="center"/>
    </xf>
    <xf numFmtId="16" fontId="4" fillId="0" borderId="0" xfId="0" applyNumberFormat="1" applyFont="1" applyAlignment="1">
      <alignment horizontal="left"/>
    </xf>
    <xf numFmtId="16" fontId="4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>
      <alignment wrapText="1"/>
    </xf>
    <xf numFmtId="4" fontId="3" fillId="0" borderId="15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left"/>
    </xf>
    <xf numFmtId="3" fontId="8" fillId="0" borderId="17" xfId="0" applyNumberFormat="1" applyFont="1" applyBorder="1" applyAlignment="1" applyProtection="1">
      <alignment vertical="center"/>
      <protection locked="0"/>
    </xf>
    <xf numFmtId="4" fontId="0" fillId="0" borderId="0" xfId="0" applyNumberFormat="1"/>
    <xf numFmtId="4" fontId="8" fillId="0" borderId="17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4" fillId="3" borderId="0" xfId="0" applyFont="1" applyFill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</cellXfs>
  <cellStyles count="2">
    <cellStyle name="Normální" xfId="0" builtinId="0" customBuiltin="1"/>
    <cellStyle name="Normální 2" xfId="1" xr:uid="{BA85DC6C-D389-4ECB-8B1A-8A2ECBF9560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5:BM437"/>
  <sheetViews>
    <sheetView showGridLines="0" tabSelected="1" topLeftCell="A408" zoomScaleNormal="100" workbookViewId="0">
      <selection activeCell="J441" sqref="J441"/>
    </sheetView>
  </sheetViews>
  <sheetFormatPr defaultRowHeight="11.25" x14ac:dyDescent="0.2"/>
  <cols>
    <col min="1" max="1" width="3.83203125" customWidth="1"/>
    <col min="2" max="2" width="1.5" customWidth="1"/>
    <col min="3" max="3" width="4.8320312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customWidth="1"/>
    <col min="10" max="10" width="19" customWidth="1"/>
    <col min="11" max="74" width="20.83203125" customWidth="1"/>
  </cols>
  <sheetData>
    <row r="5" spans="2:12" s="1" customFormat="1" ht="6.95" customHeight="1" x14ac:dyDescent="0.2">
      <c r="B5" s="12"/>
      <c r="C5" s="13"/>
      <c r="D5" s="13"/>
      <c r="E5" s="13"/>
      <c r="F5" s="13"/>
      <c r="G5" s="13"/>
      <c r="H5" s="13"/>
      <c r="I5" s="13"/>
      <c r="J5" s="13"/>
      <c r="K5" s="13"/>
      <c r="L5" s="9"/>
    </row>
    <row r="6" spans="2:12" s="1" customFormat="1" ht="24.95" customHeight="1" x14ac:dyDescent="0.2">
      <c r="B6" s="9"/>
      <c r="C6" s="88" t="s">
        <v>18</v>
      </c>
      <c r="L6" s="9"/>
    </row>
    <row r="7" spans="2:12" s="1" customFormat="1" ht="6.95" customHeight="1" x14ac:dyDescent="0.2">
      <c r="B7" s="9"/>
      <c r="L7" s="9"/>
    </row>
    <row r="8" spans="2:12" s="1" customFormat="1" ht="12" customHeight="1" x14ac:dyDescent="0.2">
      <c r="B8" s="9"/>
      <c r="C8" s="8" t="s">
        <v>1</v>
      </c>
      <c r="L8" s="9"/>
    </row>
    <row r="9" spans="2:12" s="1" customFormat="1" ht="14.45" customHeight="1" x14ac:dyDescent="0.2">
      <c r="B9" s="9"/>
      <c r="E9" s="93" t="s">
        <v>308</v>
      </c>
      <c r="F9" s="94"/>
      <c r="G9" s="94"/>
      <c r="H9" s="94"/>
      <c r="L9" s="9"/>
    </row>
    <row r="10" spans="2:12" ht="12" customHeight="1" x14ac:dyDescent="0.2">
      <c r="B10" s="7"/>
      <c r="C10" s="8" t="s">
        <v>16</v>
      </c>
      <c r="L10" s="7"/>
    </row>
    <row r="11" spans="2:12" ht="14.45" customHeight="1" x14ac:dyDescent="0.2">
      <c r="B11" s="7"/>
      <c r="E11" s="93" t="s">
        <v>89</v>
      </c>
      <c r="F11" s="97"/>
      <c r="G11" s="97"/>
      <c r="H11" s="97"/>
      <c r="L11" s="7"/>
    </row>
    <row r="12" spans="2:12" ht="12" customHeight="1" x14ac:dyDescent="0.2">
      <c r="B12" s="7"/>
      <c r="C12" s="8" t="s">
        <v>17</v>
      </c>
      <c r="L12" s="7"/>
    </row>
    <row r="13" spans="2:12" s="1" customFormat="1" ht="14.45" customHeight="1" x14ac:dyDescent="0.2">
      <c r="B13" s="9"/>
      <c r="E13" s="95" t="s">
        <v>34</v>
      </c>
      <c r="F13" s="96"/>
      <c r="G13" s="96"/>
      <c r="H13" s="96"/>
      <c r="L13" s="9"/>
    </row>
    <row r="14" spans="2:12" s="1" customFormat="1" ht="12" customHeight="1" x14ac:dyDescent="0.2">
      <c r="B14" s="9"/>
      <c r="C14" s="8" t="s">
        <v>35</v>
      </c>
      <c r="L14" s="9"/>
    </row>
    <row r="15" spans="2:12" s="1" customFormat="1" ht="14.45" customHeight="1" x14ac:dyDescent="0.2">
      <c r="B15" s="9"/>
      <c r="E15" s="98" t="s">
        <v>309</v>
      </c>
      <c r="F15" s="99"/>
      <c r="G15" s="99"/>
      <c r="H15" s="99"/>
      <c r="L15" s="9"/>
    </row>
    <row r="16" spans="2:12" s="1" customFormat="1" ht="6.95" customHeight="1" x14ac:dyDescent="0.2">
      <c r="B16" s="9"/>
      <c r="L16" s="9"/>
    </row>
    <row r="17" spans="2:47" s="1" customFormat="1" ht="12" customHeight="1" x14ac:dyDescent="0.2">
      <c r="B17" s="9"/>
      <c r="C17" s="8" t="s">
        <v>2</v>
      </c>
      <c r="F17" s="73" t="s">
        <v>311</v>
      </c>
      <c r="I17" s="8" t="s">
        <v>3</v>
      </c>
      <c r="J17" s="14">
        <v>44916</v>
      </c>
      <c r="L17" s="9"/>
    </row>
    <row r="18" spans="2:47" s="1" customFormat="1" ht="6.95" customHeight="1" x14ac:dyDescent="0.2">
      <c r="B18" s="9"/>
      <c r="L18" s="9"/>
    </row>
    <row r="19" spans="2:47" s="1" customFormat="1" ht="26.45" customHeight="1" x14ac:dyDescent="0.2">
      <c r="B19" s="9"/>
      <c r="C19" s="8" t="s">
        <v>4</v>
      </c>
      <c r="F19" s="73" t="s">
        <v>310</v>
      </c>
      <c r="I19" s="8" t="s">
        <v>6</v>
      </c>
      <c r="J19" s="73" t="s">
        <v>87</v>
      </c>
      <c r="L19" s="9"/>
    </row>
    <row r="20" spans="2:47" s="1" customFormat="1" ht="15.6" customHeight="1" x14ac:dyDescent="0.2">
      <c r="B20" s="9"/>
      <c r="C20" s="8" t="s">
        <v>5</v>
      </c>
      <c r="F20" s="72" t="s">
        <v>86</v>
      </c>
      <c r="I20" s="8" t="s">
        <v>7</v>
      </c>
      <c r="J20" s="73" t="s">
        <v>88</v>
      </c>
      <c r="L20" s="9"/>
    </row>
    <row r="21" spans="2:47" s="1" customFormat="1" ht="10.35" customHeight="1" x14ac:dyDescent="0.2">
      <c r="B21" s="9"/>
      <c r="L21" s="9"/>
    </row>
    <row r="22" spans="2:47" s="1" customFormat="1" ht="29.25" customHeight="1" x14ac:dyDescent="0.2">
      <c r="B22" s="9"/>
      <c r="C22" s="57" t="s">
        <v>19</v>
      </c>
      <c r="D22" s="21"/>
      <c r="E22" s="21"/>
      <c r="F22" s="21"/>
      <c r="G22" s="21"/>
      <c r="H22" s="21"/>
      <c r="I22" s="21"/>
      <c r="J22" s="22" t="s">
        <v>20</v>
      </c>
      <c r="K22" s="21"/>
      <c r="L22" s="9"/>
    </row>
    <row r="23" spans="2:47" s="1" customFormat="1" ht="10.35" customHeight="1" x14ac:dyDescent="0.2">
      <c r="B23" s="9"/>
      <c r="L23" s="9"/>
    </row>
    <row r="24" spans="2:47" s="1" customFormat="1" ht="22.9" customHeight="1" x14ac:dyDescent="0.2">
      <c r="B24" s="9"/>
      <c r="C24" s="89" t="s">
        <v>13</v>
      </c>
      <c r="J24" s="20">
        <f>J86</f>
        <v>0</v>
      </c>
      <c r="L24" s="9"/>
      <c r="AU24" s="6"/>
    </row>
    <row r="25" spans="2:47" s="2" customFormat="1" ht="24.95" customHeight="1" x14ac:dyDescent="0.2">
      <c r="B25" s="23"/>
      <c r="D25" s="79" t="s">
        <v>312</v>
      </c>
      <c r="E25" s="79"/>
      <c r="F25" s="79"/>
      <c r="G25" s="25"/>
      <c r="H25" s="25"/>
      <c r="I25" s="25"/>
      <c r="J25" s="79">
        <f>J87</f>
        <v>0</v>
      </c>
      <c r="L25" s="23"/>
    </row>
    <row r="26" spans="2:47" s="3" customFormat="1" ht="19.899999999999999" customHeight="1" x14ac:dyDescent="0.2">
      <c r="B26" s="26"/>
      <c r="D26" s="27" t="s">
        <v>37</v>
      </c>
      <c r="E26" s="28"/>
      <c r="F26" s="28"/>
      <c r="G26" s="28"/>
      <c r="H26" s="28"/>
      <c r="I26" s="28"/>
      <c r="J26" s="80">
        <f>J88</f>
        <v>0</v>
      </c>
      <c r="L26" s="26"/>
    </row>
    <row r="27" spans="2:47" s="3" customFormat="1" ht="19.899999999999999" customHeight="1" x14ac:dyDescent="0.2">
      <c r="B27" s="26"/>
      <c r="D27" s="27" t="s">
        <v>38</v>
      </c>
      <c r="E27" s="28"/>
      <c r="F27" s="28"/>
      <c r="G27" s="28"/>
      <c r="H27" s="28"/>
      <c r="I27" s="28"/>
      <c r="J27" s="80">
        <f>J114</f>
        <v>0</v>
      </c>
      <c r="L27" s="26"/>
    </row>
    <row r="28" spans="2:47" s="3" customFormat="1" ht="19.899999999999999" customHeight="1" x14ac:dyDescent="0.2">
      <c r="B28" s="26"/>
      <c r="D28" s="27" t="s">
        <v>39</v>
      </c>
      <c r="E28" s="28"/>
      <c r="F28" s="28"/>
      <c r="G28" s="28"/>
      <c r="H28" s="28"/>
      <c r="I28" s="28"/>
      <c r="J28" s="80">
        <f>J129</f>
        <v>0</v>
      </c>
      <c r="L28" s="26"/>
    </row>
    <row r="29" spans="2:47" s="2" customFormat="1" ht="24.95" customHeight="1" x14ac:dyDescent="0.2">
      <c r="B29" s="23"/>
      <c r="D29" s="79" t="s">
        <v>313</v>
      </c>
      <c r="E29" s="79"/>
      <c r="F29" s="79"/>
      <c r="G29" s="25"/>
      <c r="H29" s="25"/>
      <c r="I29" s="25"/>
      <c r="J29" s="79">
        <f>J131</f>
        <v>0</v>
      </c>
      <c r="L29" s="23"/>
    </row>
    <row r="30" spans="2:47" s="3" customFormat="1" ht="19.899999999999999" customHeight="1" x14ac:dyDescent="0.2">
      <c r="B30" s="26"/>
      <c r="D30" s="27" t="s">
        <v>40</v>
      </c>
      <c r="E30" s="28"/>
      <c r="F30" s="28"/>
      <c r="G30" s="28"/>
      <c r="H30" s="28"/>
      <c r="I30" s="28"/>
      <c r="J30" s="80">
        <f>J132</f>
        <v>0</v>
      </c>
      <c r="L30" s="26"/>
    </row>
    <row r="31" spans="2:47" s="3" customFormat="1" ht="19.899999999999999" customHeight="1" x14ac:dyDescent="0.2">
      <c r="B31" s="26"/>
      <c r="D31" s="27" t="s">
        <v>41</v>
      </c>
      <c r="E31" s="28"/>
      <c r="F31" s="28"/>
      <c r="G31" s="28"/>
      <c r="H31" s="28"/>
      <c r="I31" s="28"/>
      <c r="J31" s="80">
        <f>J150</f>
        <v>0</v>
      </c>
      <c r="L31" s="26"/>
    </row>
    <row r="32" spans="2:47" s="3" customFormat="1" ht="19.899999999999999" customHeight="1" x14ac:dyDescent="0.2">
      <c r="B32" s="26"/>
      <c r="D32" s="27" t="s">
        <v>42</v>
      </c>
      <c r="E32" s="28"/>
      <c r="F32" s="28"/>
      <c r="G32" s="28"/>
      <c r="H32" s="28"/>
      <c r="I32" s="28"/>
      <c r="J32" s="80">
        <f>J159</f>
        <v>0</v>
      </c>
      <c r="L32" s="26"/>
    </row>
    <row r="33" spans="2:63" s="2" customFormat="1" ht="24.95" customHeight="1" x14ac:dyDescent="0.2">
      <c r="B33" s="23"/>
      <c r="D33" s="79" t="s">
        <v>326</v>
      </c>
      <c r="E33" s="79"/>
      <c r="F33" s="79"/>
      <c r="G33" s="25"/>
      <c r="H33" s="25"/>
      <c r="I33" s="25"/>
      <c r="J33" s="79">
        <f>J161</f>
        <v>0</v>
      </c>
      <c r="L33" s="23"/>
    </row>
    <row r="34" spans="2:63" s="3" customFormat="1" ht="19.899999999999999" customHeight="1" x14ac:dyDescent="0.2">
      <c r="B34" s="26"/>
      <c r="D34" s="27" t="s">
        <v>90</v>
      </c>
      <c r="E34" s="28"/>
      <c r="F34" s="28"/>
      <c r="G34" s="28"/>
      <c r="H34" s="28"/>
      <c r="I34" s="28"/>
      <c r="J34" s="80">
        <f>J162</f>
        <v>0</v>
      </c>
      <c r="L34" s="26"/>
    </row>
    <row r="35" spans="2:63" s="3" customFormat="1" ht="19.899999999999999" customHeight="1" x14ac:dyDescent="0.2">
      <c r="B35" s="26"/>
      <c r="D35" s="27" t="s">
        <v>103</v>
      </c>
      <c r="E35" s="28"/>
      <c r="F35" s="28"/>
      <c r="G35" s="28"/>
      <c r="H35" s="28"/>
      <c r="I35" s="28"/>
      <c r="J35" s="80">
        <f>J205</f>
        <v>0</v>
      </c>
      <c r="L35" s="26"/>
    </row>
    <row r="36" spans="2:63" s="3" customFormat="1" ht="19.899999999999999" customHeight="1" x14ac:dyDescent="0.2">
      <c r="B36" s="26"/>
      <c r="D36" s="27" t="s">
        <v>93</v>
      </c>
      <c r="E36" s="28"/>
      <c r="F36" s="28"/>
      <c r="G36" s="28"/>
      <c r="H36" s="28"/>
      <c r="I36" s="28"/>
      <c r="J36" s="80">
        <f>J220</f>
        <v>0</v>
      </c>
      <c r="L36" s="26"/>
    </row>
    <row r="37" spans="2:63" s="2" customFormat="1" ht="24.95" customHeight="1" x14ac:dyDescent="0.2">
      <c r="B37" s="23"/>
      <c r="D37" s="79" t="s">
        <v>314</v>
      </c>
      <c r="E37" s="79"/>
      <c r="F37" s="79"/>
      <c r="G37" s="25"/>
      <c r="H37" s="25"/>
      <c r="I37" s="25"/>
      <c r="J37" s="79">
        <f>J224</f>
        <v>0</v>
      </c>
      <c r="L37" s="23"/>
    </row>
    <row r="38" spans="2:63" s="3" customFormat="1" ht="19.899999999999999" customHeight="1" x14ac:dyDescent="0.2">
      <c r="B38" s="26"/>
      <c r="D38" s="27" t="s">
        <v>91</v>
      </c>
      <c r="E38" s="28"/>
      <c r="F38" s="28"/>
      <c r="G38" s="28"/>
      <c r="H38" s="28"/>
      <c r="I38" s="28"/>
      <c r="J38" s="80">
        <f>J225</f>
        <v>0</v>
      </c>
      <c r="L38" s="26"/>
    </row>
    <row r="39" spans="2:63" s="3" customFormat="1" ht="19.899999999999999" customHeight="1" x14ac:dyDescent="0.2">
      <c r="B39" s="26"/>
      <c r="D39" s="27" t="s">
        <v>104</v>
      </c>
      <c r="E39" s="28"/>
      <c r="F39" s="28"/>
      <c r="G39" s="28"/>
      <c r="H39" s="28"/>
      <c r="I39" s="28"/>
      <c r="J39" s="80">
        <f>J251</f>
        <v>0</v>
      </c>
      <c r="L39" s="26"/>
    </row>
    <row r="40" spans="2:63" s="3" customFormat="1" ht="19.899999999999999" customHeight="1" x14ac:dyDescent="0.2">
      <c r="B40" s="26"/>
      <c r="D40" s="27" t="s">
        <v>92</v>
      </c>
      <c r="E40" s="28"/>
      <c r="F40" s="28"/>
      <c r="G40" s="28"/>
      <c r="H40" s="28"/>
      <c r="I40" s="28"/>
      <c r="J40" s="80">
        <f>J262</f>
        <v>0</v>
      </c>
      <c r="L40" s="26"/>
    </row>
    <row r="41" spans="2:63" s="2" customFormat="1" ht="24.95" customHeight="1" x14ac:dyDescent="0.2">
      <c r="B41" s="23"/>
      <c r="D41" s="79" t="s">
        <v>315</v>
      </c>
      <c r="E41" s="79"/>
      <c r="F41" s="79"/>
      <c r="G41" s="25"/>
      <c r="H41" s="25"/>
      <c r="I41" s="25"/>
      <c r="J41" s="79">
        <f>J266</f>
        <v>0</v>
      </c>
      <c r="L41" s="23"/>
    </row>
    <row r="42" spans="2:63" s="3" customFormat="1" ht="19.899999999999999" customHeight="1" x14ac:dyDescent="0.2">
      <c r="B42" s="26"/>
      <c r="D42" s="27" t="s">
        <v>94</v>
      </c>
      <c r="E42" s="28"/>
      <c r="F42" s="28"/>
      <c r="G42" s="28"/>
      <c r="H42" s="28"/>
      <c r="I42" s="28"/>
      <c r="J42" s="80">
        <f>J267</f>
        <v>0</v>
      </c>
      <c r="L42" s="26"/>
    </row>
    <row r="43" spans="2:63" s="3" customFormat="1" ht="19.899999999999999" customHeight="1" x14ac:dyDescent="0.2">
      <c r="B43" s="26"/>
      <c r="D43" s="27" t="s">
        <v>105</v>
      </c>
      <c r="E43" s="28"/>
      <c r="F43" s="28"/>
      <c r="G43" s="28"/>
      <c r="H43" s="28"/>
      <c r="I43" s="28"/>
      <c r="J43" s="80">
        <f>J304</f>
        <v>0</v>
      </c>
      <c r="L43" s="26"/>
      <c r="BK43" s="92"/>
    </row>
    <row r="44" spans="2:63" s="3" customFormat="1" ht="19.899999999999999" customHeight="1" x14ac:dyDescent="0.2">
      <c r="B44" s="26"/>
      <c r="D44" s="27" t="s">
        <v>95</v>
      </c>
      <c r="E44" s="28"/>
      <c r="F44" s="28"/>
      <c r="G44" s="28"/>
      <c r="H44" s="28"/>
      <c r="I44" s="28"/>
      <c r="J44" s="80">
        <f>J319</f>
        <v>0</v>
      </c>
      <c r="L44" s="26"/>
      <c r="BK44" s="92"/>
    </row>
    <row r="45" spans="2:63" s="2" customFormat="1" ht="24.95" customHeight="1" x14ac:dyDescent="0.2">
      <c r="B45" s="23"/>
      <c r="D45" s="79" t="s">
        <v>317</v>
      </c>
      <c r="E45" s="79"/>
      <c r="F45" s="79"/>
      <c r="G45" s="25"/>
      <c r="H45" s="25"/>
      <c r="I45" s="25"/>
      <c r="J45" s="79">
        <f>J323</f>
        <v>0</v>
      </c>
      <c r="L45" s="23"/>
    </row>
    <row r="46" spans="2:63" s="3" customFormat="1" ht="19.899999999999999" customHeight="1" x14ac:dyDescent="0.2">
      <c r="B46" s="26"/>
      <c r="D46" s="27" t="s">
        <v>96</v>
      </c>
      <c r="E46" s="28"/>
      <c r="F46" s="28"/>
      <c r="G46" s="28"/>
      <c r="H46" s="28"/>
      <c r="I46" s="28"/>
      <c r="J46" s="80">
        <f>J324</f>
        <v>0</v>
      </c>
      <c r="L46" s="26"/>
    </row>
    <row r="47" spans="2:63" s="3" customFormat="1" ht="19.899999999999999" customHeight="1" x14ac:dyDescent="0.2">
      <c r="B47" s="26"/>
      <c r="D47" s="27" t="s">
        <v>106</v>
      </c>
      <c r="E47" s="28"/>
      <c r="F47" s="28"/>
      <c r="G47" s="28"/>
      <c r="H47" s="28"/>
      <c r="I47" s="28"/>
      <c r="J47" s="80">
        <f>J349</f>
        <v>0</v>
      </c>
      <c r="L47" s="26"/>
    </row>
    <row r="48" spans="2:63" s="3" customFormat="1" ht="19.899999999999999" customHeight="1" x14ac:dyDescent="0.2">
      <c r="B48" s="26"/>
      <c r="D48" s="27" t="s">
        <v>99</v>
      </c>
      <c r="E48" s="28"/>
      <c r="F48" s="28"/>
      <c r="G48" s="28"/>
      <c r="H48" s="28"/>
      <c r="I48" s="28"/>
      <c r="J48" s="80">
        <f>J356</f>
        <v>0</v>
      </c>
      <c r="L48" s="26"/>
    </row>
    <row r="49" spans="2:12" s="2" customFormat="1" ht="24.95" customHeight="1" x14ac:dyDescent="0.2">
      <c r="B49" s="23"/>
      <c r="D49" s="79" t="s">
        <v>316</v>
      </c>
      <c r="E49" s="79"/>
      <c r="F49" s="79"/>
      <c r="G49" s="25"/>
      <c r="H49" s="25"/>
      <c r="I49" s="25"/>
      <c r="J49" s="79">
        <f>J358</f>
        <v>0</v>
      </c>
      <c r="L49" s="23"/>
    </row>
    <row r="50" spans="2:12" s="3" customFormat="1" ht="19.899999999999999" customHeight="1" x14ac:dyDescent="0.2">
      <c r="B50" s="26"/>
      <c r="D50" s="27" t="s">
        <v>97</v>
      </c>
      <c r="E50" s="28"/>
      <c r="F50" s="28"/>
      <c r="G50" s="28"/>
      <c r="H50" s="28"/>
      <c r="I50" s="28"/>
      <c r="J50" s="80">
        <f>J359</f>
        <v>0</v>
      </c>
      <c r="L50" s="26"/>
    </row>
    <row r="51" spans="2:12" s="3" customFormat="1" ht="19.899999999999999" customHeight="1" x14ac:dyDescent="0.2">
      <c r="B51" s="26"/>
      <c r="D51" s="27" t="s">
        <v>107</v>
      </c>
      <c r="E51" s="28"/>
      <c r="F51" s="28"/>
      <c r="G51" s="28"/>
      <c r="H51" s="28"/>
      <c r="I51" s="28"/>
      <c r="J51" s="80">
        <f>J383</f>
        <v>0</v>
      </c>
      <c r="L51" s="26"/>
    </row>
    <row r="52" spans="2:12" s="3" customFormat="1" ht="19.899999999999999" customHeight="1" x14ac:dyDescent="0.2">
      <c r="B52" s="26"/>
      <c r="D52" s="27" t="s">
        <v>98</v>
      </c>
      <c r="E52" s="28"/>
      <c r="F52" s="28"/>
      <c r="G52" s="28"/>
      <c r="H52" s="28"/>
      <c r="I52" s="28"/>
      <c r="J52" s="80">
        <f>J386</f>
        <v>0</v>
      </c>
      <c r="L52" s="26"/>
    </row>
    <row r="53" spans="2:12" s="2" customFormat="1" ht="24.95" customHeight="1" x14ac:dyDescent="0.2">
      <c r="B53" s="23"/>
      <c r="D53" s="79" t="s">
        <v>318</v>
      </c>
      <c r="E53" s="79"/>
      <c r="F53" s="79"/>
      <c r="G53" s="25"/>
      <c r="H53" s="25"/>
      <c r="I53" s="25"/>
      <c r="J53" s="79">
        <f>J388</f>
        <v>0</v>
      </c>
      <c r="L53" s="23"/>
    </row>
    <row r="54" spans="2:12" s="3" customFormat="1" ht="19.899999999999999" customHeight="1" x14ac:dyDescent="0.2">
      <c r="B54" s="26"/>
      <c r="D54" s="27" t="s">
        <v>100</v>
      </c>
      <c r="E54" s="28"/>
      <c r="F54" s="28"/>
      <c r="G54" s="28"/>
      <c r="H54" s="28"/>
      <c r="I54" s="28"/>
      <c r="J54" s="80">
        <f>J389</f>
        <v>0</v>
      </c>
      <c r="L54" s="26"/>
    </row>
    <row r="55" spans="2:12" s="3" customFormat="1" ht="19.899999999999999" customHeight="1" x14ac:dyDescent="0.2">
      <c r="B55" s="26"/>
      <c r="D55" s="27" t="s">
        <v>108</v>
      </c>
      <c r="E55" s="28"/>
      <c r="F55" s="28"/>
      <c r="G55" s="28"/>
      <c r="H55" s="28"/>
      <c r="I55" s="28"/>
      <c r="J55" s="80">
        <f>J395</f>
        <v>0</v>
      </c>
      <c r="L55" s="26"/>
    </row>
    <row r="56" spans="2:12" s="3" customFormat="1" ht="19.899999999999999" customHeight="1" x14ac:dyDescent="0.2">
      <c r="B56" s="26"/>
      <c r="D56" s="27" t="s">
        <v>101</v>
      </c>
      <c r="E56" s="28"/>
      <c r="F56" s="28"/>
      <c r="G56" s="28"/>
      <c r="H56" s="28"/>
      <c r="I56" s="28"/>
      <c r="J56" s="80">
        <f>J400</f>
        <v>0</v>
      </c>
      <c r="L56" s="26"/>
    </row>
    <row r="57" spans="2:12" s="2" customFormat="1" ht="24.95" customHeight="1" x14ac:dyDescent="0.2">
      <c r="B57" s="23"/>
      <c r="D57" s="79" t="s">
        <v>319</v>
      </c>
      <c r="E57" s="79"/>
      <c r="F57" s="79"/>
      <c r="G57" s="25"/>
      <c r="H57" s="25"/>
      <c r="I57" s="25"/>
      <c r="J57" s="79">
        <f>J402</f>
        <v>0</v>
      </c>
      <c r="L57" s="23"/>
    </row>
    <row r="58" spans="2:12" s="3" customFormat="1" ht="19.899999999999999" customHeight="1" x14ac:dyDescent="0.2">
      <c r="B58" s="26"/>
      <c r="D58" s="27" t="s">
        <v>102</v>
      </c>
      <c r="E58" s="28"/>
      <c r="F58" s="28"/>
      <c r="G58" s="28"/>
      <c r="H58" s="28"/>
      <c r="I58" s="28"/>
      <c r="J58" s="80">
        <f>J403</f>
        <v>0</v>
      </c>
      <c r="L58" s="26"/>
    </row>
    <row r="59" spans="2:12" s="2" customFormat="1" ht="24.95" customHeight="1" x14ac:dyDescent="0.2">
      <c r="B59" s="23"/>
      <c r="D59" s="79" t="s">
        <v>320</v>
      </c>
      <c r="E59" s="79"/>
      <c r="F59" s="79"/>
      <c r="G59" s="25"/>
      <c r="H59" s="25"/>
      <c r="I59" s="25"/>
      <c r="J59" s="79">
        <f>J407</f>
        <v>0</v>
      </c>
      <c r="L59" s="23"/>
    </row>
    <row r="60" spans="2:12" s="3" customFormat="1" ht="19.899999999999999" customHeight="1" x14ac:dyDescent="0.2">
      <c r="B60" s="26"/>
      <c r="D60" s="27" t="s">
        <v>109</v>
      </c>
      <c r="E60" s="28"/>
      <c r="F60" s="28"/>
      <c r="G60" s="28"/>
      <c r="H60" s="28"/>
      <c r="I60" s="28"/>
      <c r="J60" s="80">
        <f>J408</f>
        <v>0</v>
      </c>
      <c r="L60" s="26"/>
    </row>
    <row r="61" spans="2:12" s="2" customFormat="1" ht="24.95" customHeight="1" x14ac:dyDescent="0.2">
      <c r="B61" s="23"/>
      <c r="D61" s="24" t="s">
        <v>583</v>
      </c>
      <c r="E61" s="25"/>
      <c r="F61" s="25"/>
      <c r="G61" s="25"/>
      <c r="H61" s="25"/>
      <c r="I61" s="25"/>
      <c r="J61" s="79">
        <f>J428</f>
        <v>0</v>
      </c>
      <c r="L61" s="23"/>
    </row>
    <row r="62" spans="2:12" s="3" customFormat="1" ht="19.899999999999999" customHeight="1" x14ac:dyDescent="0.2">
      <c r="B62" s="26"/>
      <c r="D62" s="27" t="s">
        <v>43</v>
      </c>
      <c r="E62" s="28"/>
      <c r="F62" s="28"/>
      <c r="G62" s="28"/>
      <c r="H62" s="28"/>
      <c r="I62" s="28"/>
      <c r="J62" s="80">
        <f>J429</f>
        <v>0</v>
      </c>
      <c r="L62" s="26"/>
    </row>
    <row r="63" spans="2:12" s="1" customFormat="1" ht="21.75" customHeight="1" x14ac:dyDescent="0.2">
      <c r="B63" s="9"/>
      <c r="L63" s="9"/>
    </row>
    <row r="64" spans="2:12" s="1" customFormat="1" ht="6.95" customHeight="1" x14ac:dyDescent="0.2">
      <c r="B64" s="10"/>
      <c r="C64" s="11"/>
      <c r="D64" s="11"/>
      <c r="E64" s="11"/>
      <c r="F64" s="11"/>
      <c r="G64" s="11"/>
      <c r="H64" s="11"/>
      <c r="I64" s="11"/>
      <c r="J64" s="11"/>
      <c r="K64" s="11"/>
      <c r="L64" s="9"/>
    </row>
    <row r="68" spans="2:12" s="1" customFormat="1" ht="6.95" customHeight="1" x14ac:dyDescent="0.2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9"/>
    </row>
    <row r="69" spans="2:12" s="1" customFormat="1" ht="24.95" customHeight="1" x14ac:dyDescent="0.2">
      <c r="B69" s="9"/>
      <c r="C69" s="88" t="s">
        <v>21</v>
      </c>
      <c r="L69" s="9"/>
    </row>
    <row r="70" spans="2:12" s="1" customFormat="1" ht="6.95" customHeight="1" x14ac:dyDescent="0.2">
      <c r="B70" s="9"/>
      <c r="L70" s="9"/>
    </row>
    <row r="71" spans="2:12" s="1" customFormat="1" ht="12" customHeight="1" x14ac:dyDescent="0.2">
      <c r="B71" s="9"/>
      <c r="C71" s="8" t="s">
        <v>1</v>
      </c>
      <c r="L71" s="9"/>
    </row>
    <row r="72" spans="2:12" s="1" customFormat="1" ht="14.45" customHeight="1" x14ac:dyDescent="0.2">
      <c r="B72" s="9"/>
      <c r="E72" s="93" t="str">
        <f>E9</f>
        <v>REKONSTRUKCE SPORTOVNÍHO CENTRA OSTRAVA - DUBINA</v>
      </c>
      <c r="F72" s="94"/>
      <c r="G72" s="94"/>
      <c r="H72" s="94"/>
      <c r="L72" s="9"/>
    </row>
    <row r="73" spans="2:12" ht="12" customHeight="1" x14ac:dyDescent="0.2">
      <c r="B73" s="7"/>
      <c r="C73" s="8" t="s">
        <v>16</v>
      </c>
      <c r="L73" s="7"/>
    </row>
    <row r="74" spans="2:12" ht="14.45" customHeight="1" x14ac:dyDescent="0.2">
      <c r="B74" s="7"/>
      <c r="E74" s="93" t="s">
        <v>89</v>
      </c>
      <c r="F74" s="97"/>
      <c r="G74" s="97"/>
      <c r="H74" s="97"/>
      <c r="L74" s="7"/>
    </row>
    <row r="75" spans="2:12" ht="12" customHeight="1" x14ac:dyDescent="0.2">
      <c r="B75" s="7"/>
      <c r="C75" s="8" t="s">
        <v>17</v>
      </c>
      <c r="L75" s="7"/>
    </row>
    <row r="76" spans="2:12" s="1" customFormat="1" ht="14.45" customHeight="1" x14ac:dyDescent="0.2">
      <c r="B76" s="9"/>
      <c r="E76" s="95" t="s">
        <v>34</v>
      </c>
      <c r="F76" s="96"/>
      <c r="G76" s="96"/>
      <c r="H76" s="96"/>
      <c r="L76" s="9"/>
    </row>
    <row r="77" spans="2:12" s="1" customFormat="1" ht="12" customHeight="1" x14ac:dyDescent="0.2">
      <c r="B77" s="9"/>
      <c r="C77" s="8" t="s">
        <v>35</v>
      </c>
      <c r="L77" s="9"/>
    </row>
    <row r="78" spans="2:12" s="1" customFormat="1" ht="14.45" customHeight="1" x14ac:dyDescent="0.2">
      <c r="B78" s="9"/>
      <c r="E78" s="98" t="str">
        <f>E15</f>
        <v xml:space="preserve">D.1.4.5   VZDUCHOTECHNIKA </v>
      </c>
      <c r="F78" s="99"/>
      <c r="G78" s="99"/>
      <c r="H78" s="99"/>
      <c r="L78" s="9"/>
    </row>
    <row r="79" spans="2:12" s="1" customFormat="1" ht="6.95" customHeight="1" x14ac:dyDescent="0.2">
      <c r="B79" s="9"/>
      <c r="L79" s="9"/>
    </row>
    <row r="80" spans="2:12" s="1" customFormat="1" ht="12" customHeight="1" x14ac:dyDescent="0.2">
      <c r="B80" s="9"/>
      <c r="C80" s="8" t="s">
        <v>2</v>
      </c>
      <c r="F80" s="73" t="str">
        <f>F17</f>
        <v>OSTRAVA - DUBINA</v>
      </c>
      <c r="I80" s="8" t="s">
        <v>3</v>
      </c>
      <c r="J80" s="14">
        <f>J17</f>
        <v>44916</v>
      </c>
      <c r="L80" s="9"/>
    </row>
    <row r="81" spans="2:65" s="1" customFormat="1" ht="6.95" customHeight="1" x14ac:dyDescent="0.2">
      <c r="B81" s="9"/>
      <c r="L81" s="9"/>
    </row>
    <row r="82" spans="2:65" s="1" customFormat="1" ht="26.45" customHeight="1" x14ac:dyDescent="0.2">
      <c r="B82" s="9"/>
      <c r="C82" s="8" t="s">
        <v>4</v>
      </c>
      <c r="F82" s="73" t="str">
        <f>F19</f>
        <v>MĚSTSKÝ OBVOD OSTRAVA JIH</v>
      </c>
      <c r="I82" s="8" t="s">
        <v>6</v>
      </c>
      <c r="J82" s="73" t="str">
        <f>J19</f>
        <v>SSČ s.r.o</v>
      </c>
      <c r="L82" s="9"/>
    </row>
    <row r="83" spans="2:65" s="1" customFormat="1" ht="15.6" customHeight="1" x14ac:dyDescent="0.2">
      <c r="B83" s="9"/>
      <c r="C83" s="8" t="s">
        <v>5</v>
      </c>
      <c r="F83" s="72" t="str">
        <f>F20</f>
        <v>Středisko speciálních činností spol. s.r.o.</v>
      </c>
      <c r="I83" s="8" t="s">
        <v>7</v>
      </c>
      <c r="J83" s="73" t="str">
        <f>J20</f>
        <v>ing.Jarošková</v>
      </c>
      <c r="L83" s="9"/>
    </row>
    <row r="84" spans="2:65" s="1" customFormat="1" ht="10.35" customHeight="1" x14ac:dyDescent="0.2">
      <c r="B84" s="9"/>
      <c r="L84" s="9"/>
    </row>
    <row r="85" spans="2:65" s="4" customFormat="1" ht="29.25" customHeight="1" x14ac:dyDescent="0.2">
      <c r="B85" s="29"/>
      <c r="C85" s="90" t="s">
        <v>22</v>
      </c>
      <c r="D85" s="30" t="s">
        <v>12</v>
      </c>
      <c r="E85" s="30" t="s">
        <v>10</v>
      </c>
      <c r="F85" s="30" t="s">
        <v>11</v>
      </c>
      <c r="G85" s="30" t="s">
        <v>23</v>
      </c>
      <c r="H85" s="30" t="s">
        <v>24</v>
      </c>
      <c r="I85" s="30" t="s">
        <v>25</v>
      </c>
      <c r="J85" s="30" t="s">
        <v>20</v>
      </c>
      <c r="K85" s="31" t="s">
        <v>26</v>
      </c>
      <c r="L85" s="29"/>
      <c r="M85" s="16" t="s">
        <v>0</v>
      </c>
      <c r="N85" s="17" t="s">
        <v>8</v>
      </c>
      <c r="O85" s="17"/>
      <c r="P85" s="17"/>
      <c r="Q85" s="17"/>
      <c r="R85" s="17"/>
      <c r="S85" s="17"/>
      <c r="T85" s="18"/>
    </row>
    <row r="86" spans="2:65" s="1" customFormat="1" ht="22.9" customHeight="1" x14ac:dyDescent="0.25">
      <c r="B86" s="9"/>
      <c r="C86" s="91" t="s">
        <v>27</v>
      </c>
      <c r="J86" s="32">
        <f>BK86</f>
        <v>0</v>
      </c>
      <c r="L86" s="9"/>
      <c r="M86" s="19"/>
      <c r="N86" s="15"/>
      <c r="O86" s="15"/>
      <c r="P86" s="33"/>
      <c r="Q86" s="15"/>
      <c r="R86" s="33"/>
      <c r="S86" s="15"/>
      <c r="T86" s="34"/>
      <c r="AT86" s="6"/>
      <c r="AU86" s="6"/>
      <c r="BK86" s="35">
        <f>BK87+BK131+BK161+BK224+BK266+BK323+BK358+BK388+BK402+BK407+BK428</f>
        <v>0</v>
      </c>
    </row>
    <row r="87" spans="2:65" s="5" customFormat="1" ht="25.9" customHeight="1" x14ac:dyDescent="0.2">
      <c r="B87" s="36"/>
      <c r="D87" s="81" t="str">
        <f>D25</f>
        <v>Zařízení č. 1- Větrání prostoru haly</v>
      </c>
      <c r="E87" s="38"/>
      <c r="F87" s="38"/>
      <c r="J87" s="39">
        <f>BK87</f>
        <v>0</v>
      </c>
      <c r="L87" s="36"/>
      <c r="M87" s="40"/>
      <c r="P87" s="41"/>
      <c r="R87" s="41"/>
      <c r="T87" s="42"/>
      <c r="AR87" s="37"/>
      <c r="AT87" s="43"/>
      <c r="AU87" s="43"/>
      <c r="AY87" s="37"/>
      <c r="BK87" s="87">
        <f>BK88+BK114+BK129</f>
        <v>0</v>
      </c>
    </row>
    <row r="88" spans="2:65" s="5" customFormat="1" ht="22.9" customHeight="1" x14ac:dyDescent="0.2">
      <c r="B88" s="36"/>
      <c r="D88" s="37"/>
      <c r="E88" s="77" t="s">
        <v>44</v>
      </c>
      <c r="F88" s="44" t="s">
        <v>45</v>
      </c>
      <c r="J88" s="45">
        <f>BK88</f>
        <v>0</v>
      </c>
      <c r="L88" s="36"/>
      <c r="M88" s="40"/>
      <c r="P88" s="41"/>
      <c r="R88" s="41"/>
      <c r="T88" s="42"/>
      <c r="AR88" s="37"/>
      <c r="AT88" s="43"/>
      <c r="AU88" s="43"/>
      <c r="AY88" s="37"/>
      <c r="BK88" s="86">
        <f>SUM(BK89:BK113)</f>
        <v>0</v>
      </c>
    </row>
    <row r="89" spans="2:65" s="1" customFormat="1" ht="92.25" customHeight="1" x14ac:dyDescent="0.2">
      <c r="B89" s="46"/>
      <c r="C89" s="59">
        <v>1</v>
      </c>
      <c r="D89" s="59" t="s">
        <v>30</v>
      </c>
      <c r="E89" s="60" t="s">
        <v>15</v>
      </c>
      <c r="F89" s="61" t="s">
        <v>341</v>
      </c>
      <c r="G89" s="62" t="s">
        <v>36</v>
      </c>
      <c r="H89" s="63">
        <v>1</v>
      </c>
      <c r="I89" s="64"/>
      <c r="J89" s="64">
        <f>ROUND(I89*H89,2)</f>
        <v>0</v>
      </c>
      <c r="K89" s="61" t="s">
        <v>0</v>
      </c>
      <c r="L89" s="65"/>
      <c r="M89" s="66" t="s">
        <v>0</v>
      </c>
      <c r="N89" s="67" t="s">
        <v>9</v>
      </c>
      <c r="O89" s="55"/>
      <c r="P89" s="55"/>
      <c r="Q89" s="55"/>
      <c r="R89" s="55"/>
      <c r="S89" s="55"/>
      <c r="T89" s="56"/>
      <c r="AR89" s="57"/>
      <c r="AT89" s="57"/>
      <c r="AU89" s="57"/>
      <c r="AY89" s="6"/>
      <c r="BE89" s="58"/>
      <c r="BF89" s="58"/>
      <c r="BG89" s="58"/>
      <c r="BH89" s="58"/>
      <c r="BI89" s="58"/>
      <c r="BJ89" s="6"/>
      <c r="BK89" s="58">
        <f t="shared" ref="BK89:BK112" si="0">ROUND(I89*H89,2)</f>
        <v>0</v>
      </c>
      <c r="BL89" s="6"/>
      <c r="BM89" s="57"/>
    </row>
    <row r="90" spans="2:65" s="1" customFormat="1" ht="14.45" customHeight="1" x14ac:dyDescent="0.2">
      <c r="B90" s="46"/>
      <c r="C90" s="47">
        <v>2</v>
      </c>
      <c r="D90" s="47" t="s">
        <v>28</v>
      </c>
      <c r="E90" s="48" t="s">
        <v>46</v>
      </c>
      <c r="F90" s="49" t="s">
        <v>47</v>
      </c>
      <c r="G90" s="50" t="s">
        <v>36</v>
      </c>
      <c r="H90" s="51">
        <v>1</v>
      </c>
      <c r="I90" s="52"/>
      <c r="J90" s="52">
        <f>ROUND(I90*H90,2)</f>
        <v>0</v>
      </c>
      <c r="K90" s="49" t="s">
        <v>0</v>
      </c>
      <c r="L90" s="9"/>
      <c r="M90" s="53" t="s">
        <v>0</v>
      </c>
      <c r="N90" s="54" t="s">
        <v>9</v>
      </c>
      <c r="O90" s="55"/>
      <c r="P90" s="55"/>
      <c r="Q90" s="55"/>
      <c r="R90" s="55"/>
      <c r="S90" s="55"/>
      <c r="T90" s="56"/>
      <c r="AR90" s="57"/>
      <c r="AT90" s="57"/>
      <c r="AU90" s="57"/>
      <c r="AY90" s="6"/>
      <c r="BE90" s="58"/>
      <c r="BF90" s="58"/>
      <c r="BG90" s="58"/>
      <c r="BH90" s="58"/>
      <c r="BI90" s="58"/>
      <c r="BJ90" s="6"/>
      <c r="BK90" s="58">
        <f t="shared" si="0"/>
        <v>0</v>
      </c>
      <c r="BL90" s="6"/>
      <c r="BM90" s="57"/>
    </row>
    <row r="91" spans="2:65" s="1" customFormat="1" ht="43.5" customHeight="1" x14ac:dyDescent="0.2">
      <c r="B91" s="46"/>
      <c r="C91" s="59">
        <v>3</v>
      </c>
      <c r="D91" s="59" t="s">
        <v>30</v>
      </c>
      <c r="E91" s="60" t="s">
        <v>48</v>
      </c>
      <c r="F91" s="61" t="s">
        <v>491</v>
      </c>
      <c r="G91" s="62" t="s">
        <v>36</v>
      </c>
      <c r="H91" s="63">
        <v>3</v>
      </c>
      <c r="I91" s="64"/>
      <c r="J91" s="64">
        <f>ROUND(I91*H91,2)</f>
        <v>0</v>
      </c>
      <c r="K91" s="61" t="s">
        <v>0</v>
      </c>
      <c r="L91" s="65"/>
      <c r="M91" s="66" t="s">
        <v>0</v>
      </c>
      <c r="N91" s="67" t="s">
        <v>9</v>
      </c>
      <c r="O91" s="55"/>
      <c r="P91" s="55"/>
      <c r="Q91" s="55"/>
      <c r="R91" s="55"/>
      <c r="S91" s="55"/>
      <c r="T91" s="56"/>
      <c r="AR91" s="57"/>
      <c r="AT91" s="57"/>
      <c r="AU91" s="57"/>
      <c r="AY91" s="6"/>
      <c r="BE91" s="58"/>
      <c r="BF91" s="58"/>
      <c r="BG91" s="58"/>
      <c r="BH91" s="58"/>
      <c r="BI91" s="58"/>
      <c r="BJ91" s="6"/>
      <c r="BK91" s="58">
        <f>ROUND(I91*H91,2)</f>
        <v>0</v>
      </c>
      <c r="BL91" s="6"/>
      <c r="BM91" s="57"/>
    </row>
    <row r="92" spans="2:65" s="1" customFormat="1" ht="26.25" customHeight="1" x14ac:dyDescent="0.2">
      <c r="B92" s="46"/>
      <c r="C92" s="59">
        <v>4</v>
      </c>
      <c r="D92" s="59" t="s">
        <v>30</v>
      </c>
      <c r="E92" s="60" t="s">
        <v>110</v>
      </c>
      <c r="F92" s="61" t="s">
        <v>114</v>
      </c>
      <c r="G92" s="62" t="s">
        <v>36</v>
      </c>
      <c r="H92" s="63">
        <v>3</v>
      </c>
      <c r="I92" s="64"/>
      <c r="J92" s="64">
        <f t="shared" ref="J92:J99" si="1">ROUND(I92*H92,2)</f>
        <v>0</v>
      </c>
      <c r="K92" s="61" t="s">
        <v>0</v>
      </c>
      <c r="L92" s="65"/>
      <c r="M92" s="66" t="s">
        <v>0</v>
      </c>
      <c r="N92" s="67" t="s">
        <v>9</v>
      </c>
      <c r="O92" s="55"/>
      <c r="P92" s="55"/>
      <c r="Q92" s="55"/>
      <c r="R92" s="55"/>
      <c r="S92" s="55"/>
      <c r="T92" s="56"/>
      <c r="AR92" s="57"/>
      <c r="AT92" s="57"/>
      <c r="AU92" s="57"/>
      <c r="AY92" s="6"/>
      <c r="BE92" s="58"/>
      <c r="BF92" s="58"/>
      <c r="BG92" s="58"/>
      <c r="BH92" s="58"/>
      <c r="BI92" s="58"/>
      <c r="BJ92" s="6"/>
      <c r="BK92" s="58">
        <f t="shared" ref="BK92" si="2">ROUND(I92*H92,2)</f>
        <v>0</v>
      </c>
      <c r="BL92" s="6"/>
      <c r="BM92" s="57"/>
    </row>
    <row r="93" spans="2:65" s="1" customFormat="1" ht="14.45" customHeight="1" x14ac:dyDescent="0.2">
      <c r="B93" s="46"/>
      <c r="C93" s="59">
        <v>5</v>
      </c>
      <c r="D93" s="59" t="s">
        <v>30</v>
      </c>
      <c r="E93" s="60" t="s">
        <v>111</v>
      </c>
      <c r="F93" s="61" t="s">
        <v>492</v>
      </c>
      <c r="G93" s="62" t="s">
        <v>36</v>
      </c>
      <c r="H93" s="63">
        <v>3</v>
      </c>
      <c r="I93" s="64"/>
      <c r="J93" s="64">
        <f t="shared" si="1"/>
        <v>0</v>
      </c>
      <c r="K93" s="61" t="s">
        <v>0</v>
      </c>
      <c r="L93" s="65"/>
      <c r="M93" s="66" t="s">
        <v>0</v>
      </c>
      <c r="N93" s="67" t="s">
        <v>9</v>
      </c>
      <c r="O93" s="55"/>
      <c r="P93" s="55"/>
      <c r="Q93" s="55"/>
      <c r="R93" s="55"/>
      <c r="S93" s="55"/>
      <c r="T93" s="56"/>
      <c r="AR93" s="57"/>
      <c r="AT93" s="57"/>
      <c r="AU93" s="57"/>
      <c r="AY93" s="6"/>
      <c r="BE93" s="58"/>
      <c r="BF93" s="58"/>
      <c r="BG93" s="58"/>
      <c r="BH93" s="58"/>
      <c r="BI93" s="58"/>
      <c r="BJ93" s="6"/>
      <c r="BK93" s="58">
        <f t="shared" ref="BK93:BK94" si="3">ROUND(I93*H93,2)</f>
        <v>0</v>
      </c>
      <c r="BL93" s="6"/>
      <c r="BM93" s="57"/>
    </row>
    <row r="94" spans="2:65" s="1" customFormat="1" ht="14.45" customHeight="1" x14ac:dyDescent="0.2">
      <c r="B94" s="46"/>
      <c r="C94" s="59">
        <v>6</v>
      </c>
      <c r="D94" s="59" t="s">
        <v>30</v>
      </c>
      <c r="E94" s="60" t="s">
        <v>112</v>
      </c>
      <c r="F94" s="61" t="s">
        <v>493</v>
      </c>
      <c r="G94" s="62" t="s">
        <v>36</v>
      </c>
      <c r="H94" s="63">
        <v>3</v>
      </c>
      <c r="I94" s="64"/>
      <c r="J94" s="64">
        <f t="shared" si="1"/>
        <v>0</v>
      </c>
      <c r="K94" s="61" t="s">
        <v>0</v>
      </c>
      <c r="L94" s="65"/>
      <c r="M94" s="66" t="s">
        <v>0</v>
      </c>
      <c r="N94" s="67" t="s">
        <v>9</v>
      </c>
      <c r="O94" s="55"/>
      <c r="P94" s="55"/>
      <c r="Q94" s="55"/>
      <c r="R94" s="55"/>
      <c r="S94" s="55"/>
      <c r="T94" s="56"/>
      <c r="AR94" s="57"/>
      <c r="AT94" s="57"/>
      <c r="AU94" s="57"/>
      <c r="AY94" s="6"/>
      <c r="BE94" s="58"/>
      <c r="BF94" s="58"/>
      <c r="BG94" s="58"/>
      <c r="BH94" s="58"/>
      <c r="BI94" s="58"/>
      <c r="BJ94" s="6"/>
      <c r="BK94" s="58">
        <f t="shared" si="3"/>
        <v>0</v>
      </c>
      <c r="BL94" s="6"/>
      <c r="BM94" s="57"/>
    </row>
    <row r="95" spans="2:65" s="1" customFormat="1" ht="14.45" customHeight="1" x14ac:dyDescent="0.2">
      <c r="B95" s="46"/>
      <c r="C95" s="59">
        <v>7</v>
      </c>
      <c r="D95" s="59" t="s">
        <v>30</v>
      </c>
      <c r="E95" s="60" t="s">
        <v>113</v>
      </c>
      <c r="F95" s="61" t="s">
        <v>115</v>
      </c>
      <c r="G95" s="62" t="s">
        <v>56</v>
      </c>
      <c r="H95" s="63">
        <v>30</v>
      </c>
      <c r="I95" s="64"/>
      <c r="J95" s="64">
        <f t="shared" si="1"/>
        <v>0</v>
      </c>
      <c r="K95" s="61" t="s">
        <v>0</v>
      </c>
      <c r="L95" s="65"/>
      <c r="M95" s="66" t="s">
        <v>0</v>
      </c>
      <c r="N95" s="67" t="s">
        <v>9</v>
      </c>
      <c r="O95" s="55"/>
      <c r="P95" s="55"/>
      <c r="Q95" s="55"/>
      <c r="R95" s="55"/>
      <c r="S95" s="55"/>
      <c r="T95" s="56"/>
      <c r="AR95" s="57"/>
      <c r="AT95" s="57"/>
      <c r="AU95" s="57"/>
      <c r="AY95" s="6"/>
      <c r="BE95" s="58"/>
      <c r="BF95" s="58"/>
      <c r="BG95" s="58"/>
      <c r="BH95" s="58"/>
      <c r="BI95" s="58"/>
      <c r="BJ95" s="6"/>
      <c r="BK95" s="58">
        <f t="shared" ref="BK95" si="4">ROUND(I95*H95,2)</f>
        <v>0</v>
      </c>
      <c r="BL95" s="6"/>
      <c r="BM95" s="57"/>
    </row>
    <row r="96" spans="2:65" s="1" customFormat="1" ht="14.45" customHeight="1" x14ac:dyDescent="0.2">
      <c r="B96" s="46"/>
      <c r="C96" s="59">
        <v>8</v>
      </c>
      <c r="D96" s="59" t="s">
        <v>30</v>
      </c>
      <c r="E96" s="60" t="s">
        <v>292</v>
      </c>
      <c r="F96" s="61" t="s">
        <v>297</v>
      </c>
      <c r="G96" s="62" t="s">
        <v>36</v>
      </c>
      <c r="H96" s="63">
        <v>3</v>
      </c>
      <c r="I96" s="64"/>
      <c r="J96" s="64">
        <f t="shared" si="1"/>
        <v>0</v>
      </c>
      <c r="K96" s="61" t="s">
        <v>0</v>
      </c>
      <c r="L96" s="65"/>
      <c r="M96" s="66" t="s">
        <v>0</v>
      </c>
      <c r="N96" s="67" t="s">
        <v>9</v>
      </c>
      <c r="O96" s="55"/>
      <c r="P96" s="55"/>
      <c r="Q96" s="55"/>
      <c r="R96" s="55"/>
      <c r="S96" s="55"/>
      <c r="T96" s="56"/>
      <c r="AR96" s="57"/>
      <c r="AT96" s="57"/>
      <c r="AU96" s="57"/>
      <c r="AY96" s="6"/>
      <c r="BE96" s="58"/>
      <c r="BF96" s="58"/>
      <c r="BG96" s="58"/>
      <c r="BH96" s="58"/>
      <c r="BI96" s="58"/>
      <c r="BJ96" s="6"/>
      <c r="BK96" s="58">
        <f t="shared" ref="BK96" si="5">ROUND(I96*H96,2)</f>
        <v>0</v>
      </c>
      <c r="BL96" s="6"/>
      <c r="BM96" s="57"/>
    </row>
    <row r="97" spans="2:65" s="1" customFormat="1" ht="14.45" customHeight="1" x14ac:dyDescent="0.2">
      <c r="B97" s="46"/>
      <c r="C97" s="59">
        <v>9</v>
      </c>
      <c r="D97" s="59" t="s">
        <v>30</v>
      </c>
      <c r="E97" s="60" t="s">
        <v>294</v>
      </c>
      <c r="F97" s="61" t="s">
        <v>298</v>
      </c>
      <c r="G97" s="62" t="s">
        <v>36</v>
      </c>
      <c r="H97" s="63">
        <v>4</v>
      </c>
      <c r="I97" s="64"/>
      <c r="J97" s="64">
        <f t="shared" si="1"/>
        <v>0</v>
      </c>
      <c r="K97" s="61" t="s">
        <v>0</v>
      </c>
      <c r="L97" s="65"/>
      <c r="M97" s="66" t="s">
        <v>0</v>
      </c>
      <c r="N97" s="67" t="s">
        <v>9</v>
      </c>
      <c r="O97" s="55"/>
      <c r="P97" s="55"/>
      <c r="Q97" s="55"/>
      <c r="R97" s="55"/>
      <c r="S97" s="55"/>
      <c r="T97" s="56"/>
      <c r="AR97" s="57"/>
      <c r="AT97" s="57"/>
      <c r="AU97" s="57"/>
      <c r="AY97" s="6"/>
      <c r="BE97" s="58"/>
      <c r="BF97" s="58"/>
      <c r="BG97" s="58"/>
      <c r="BH97" s="58"/>
      <c r="BI97" s="58"/>
      <c r="BJ97" s="6"/>
      <c r="BK97" s="58">
        <f t="shared" ref="BK97" si="6">ROUND(I97*H97,2)</f>
        <v>0</v>
      </c>
      <c r="BL97" s="6"/>
      <c r="BM97" s="57"/>
    </row>
    <row r="98" spans="2:65" s="1" customFormat="1" ht="14.45" customHeight="1" x14ac:dyDescent="0.2">
      <c r="B98" s="46"/>
      <c r="C98" s="59">
        <v>10</v>
      </c>
      <c r="D98" s="59" t="s">
        <v>30</v>
      </c>
      <c r="E98" s="60" t="s">
        <v>295</v>
      </c>
      <c r="F98" s="61" t="s">
        <v>293</v>
      </c>
      <c r="G98" s="62" t="s">
        <v>36</v>
      </c>
      <c r="H98" s="63">
        <v>1</v>
      </c>
      <c r="I98" s="64"/>
      <c r="J98" s="64">
        <f t="shared" si="1"/>
        <v>0</v>
      </c>
      <c r="K98" s="61" t="s">
        <v>0</v>
      </c>
      <c r="L98" s="65"/>
      <c r="M98" s="66" t="s">
        <v>0</v>
      </c>
      <c r="N98" s="67" t="s">
        <v>9</v>
      </c>
      <c r="O98" s="55"/>
      <c r="P98" s="55"/>
      <c r="Q98" s="55"/>
      <c r="R98" s="55"/>
      <c r="S98" s="55"/>
      <c r="T98" s="56"/>
      <c r="AR98" s="57"/>
      <c r="AT98" s="57"/>
      <c r="AU98" s="57"/>
      <c r="AY98" s="6"/>
      <c r="BE98" s="58"/>
      <c r="BF98" s="58"/>
      <c r="BG98" s="58"/>
      <c r="BH98" s="58"/>
      <c r="BI98" s="58"/>
      <c r="BJ98" s="6"/>
      <c r="BK98" s="58">
        <f t="shared" ref="BK98" si="7">ROUND(I98*H98,2)</f>
        <v>0</v>
      </c>
      <c r="BL98" s="6"/>
      <c r="BM98" s="57"/>
    </row>
    <row r="99" spans="2:65" s="1" customFormat="1" ht="14.45" customHeight="1" x14ac:dyDescent="0.2">
      <c r="B99" s="46"/>
      <c r="C99" s="59">
        <v>11</v>
      </c>
      <c r="D99" s="59" t="s">
        <v>30</v>
      </c>
      <c r="E99" s="60" t="s">
        <v>296</v>
      </c>
      <c r="F99" s="61" t="s">
        <v>299</v>
      </c>
      <c r="G99" s="62" t="s">
        <v>36</v>
      </c>
      <c r="H99" s="63">
        <v>1</v>
      </c>
      <c r="I99" s="64"/>
      <c r="J99" s="64">
        <f t="shared" si="1"/>
        <v>0</v>
      </c>
      <c r="K99" s="61" t="s">
        <v>0</v>
      </c>
      <c r="L99" s="65"/>
      <c r="M99" s="66" t="s">
        <v>0</v>
      </c>
      <c r="N99" s="67" t="s">
        <v>9</v>
      </c>
      <c r="O99" s="55"/>
      <c r="P99" s="55"/>
      <c r="Q99" s="55"/>
      <c r="R99" s="55"/>
      <c r="S99" s="55"/>
      <c r="T99" s="56"/>
      <c r="AR99" s="57"/>
      <c r="AT99" s="57"/>
      <c r="AU99" s="57"/>
      <c r="AY99" s="6"/>
      <c r="BE99" s="58"/>
      <c r="BF99" s="58"/>
      <c r="BG99" s="58"/>
      <c r="BH99" s="58"/>
      <c r="BI99" s="58"/>
      <c r="BJ99" s="6"/>
      <c r="BK99" s="58">
        <f>ROUND(I99*H99,2)</f>
        <v>0</v>
      </c>
      <c r="BL99" s="6"/>
      <c r="BM99" s="57"/>
    </row>
    <row r="100" spans="2:65" s="1" customFormat="1" ht="14.45" customHeight="1" x14ac:dyDescent="0.2">
      <c r="B100" s="46"/>
      <c r="C100" s="47">
        <v>12</v>
      </c>
      <c r="D100" s="47" t="s">
        <v>28</v>
      </c>
      <c r="E100" s="48" t="s">
        <v>49</v>
      </c>
      <c r="F100" s="49" t="s">
        <v>300</v>
      </c>
      <c r="G100" s="50" t="s">
        <v>36</v>
      </c>
      <c r="H100" s="51">
        <v>1</v>
      </c>
      <c r="I100" s="52"/>
      <c r="J100" s="52">
        <f>ROUND(I100*H100,2)</f>
        <v>0</v>
      </c>
      <c r="K100" s="49" t="s">
        <v>0</v>
      </c>
      <c r="L100" s="9"/>
      <c r="M100" s="53" t="s">
        <v>0</v>
      </c>
      <c r="N100" s="54" t="s">
        <v>9</v>
      </c>
      <c r="O100" s="55"/>
      <c r="P100" s="55"/>
      <c r="Q100" s="55"/>
      <c r="R100" s="55"/>
      <c r="S100" s="55"/>
      <c r="T100" s="56"/>
      <c r="AR100" s="57"/>
      <c r="AT100" s="57"/>
      <c r="AU100" s="57"/>
      <c r="AY100" s="6"/>
      <c r="BE100" s="58"/>
      <c r="BF100" s="58"/>
      <c r="BG100" s="58"/>
      <c r="BH100" s="58"/>
      <c r="BI100" s="58"/>
      <c r="BJ100" s="6"/>
      <c r="BK100" s="58">
        <f t="shared" si="0"/>
        <v>0</v>
      </c>
      <c r="BL100" s="6"/>
      <c r="BM100" s="57"/>
    </row>
    <row r="101" spans="2:65" s="1" customFormat="1" ht="27.75" customHeight="1" x14ac:dyDescent="0.2">
      <c r="B101" s="46"/>
      <c r="C101" s="59">
        <v>13</v>
      </c>
      <c r="D101" s="59" t="s">
        <v>30</v>
      </c>
      <c r="E101" s="60" t="s">
        <v>327</v>
      </c>
      <c r="F101" s="61" t="s">
        <v>328</v>
      </c>
      <c r="G101" s="62" t="s">
        <v>36</v>
      </c>
      <c r="H101" s="63">
        <v>6</v>
      </c>
      <c r="I101" s="64"/>
      <c r="J101" s="64">
        <f>ROUND(I101*H101,2)</f>
        <v>0</v>
      </c>
      <c r="K101" s="61" t="s">
        <v>0</v>
      </c>
      <c r="L101" s="65"/>
      <c r="M101" s="66" t="s">
        <v>0</v>
      </c>
      <c r="N101" s="67" t="s">
        <v>9</v>
      </c>
      <c r="O101" s="55"/>
      <c r="P101" s="55"/>
      <c r="Q101" s="55"/>
      <c r="R101" s="55"/>
      <c r="S101" s="55"/>
      <c r="T101" s="56"/>
      <c r="AR101" s="57"/>
      <c r="AT101" s="57"/>
      <c r="AU101" s="57"/>
      <c r="AY101" s="6"/>
      <c r="BE101" s="58"/>
      <c r="BF101" s="58"/>
      <c r="BG101" s="58"/>
      <c r="BH101" s="58"/>
      <c r="BI101" s="58"/>
      <c r="BJ101" s="6"/>
      <c r="BK101" s="58">
        <f t="shared" si="0"/>
        <v>0</v>
      </c>
      <c r="BL101" s="6"/>
      <c r="BM101" s="57"/>
    </row>
    <row r="102" spans="2:65" s="1" customFormat="1" ht="14.45" customHeight="1" x14ac:dyDescent="0.2">
      <c r="B102" s="46"/>
      <c r="C102" s="47">
        <v>14</v>
      </c>
      <c r="D102" s="47" t="s">
        <v>28</v>
      </c>
      <c r="E102" s="48" t="s">
        <v>116</v>
      </c>
      <c r="F102" s="49" t="s">
        <v>47</v>
      </c>
      <c r="G102" s="50" t="s">
        <v>36</v>
      </c>
      <c r="H102" s="51">
        <v>1</v>
      </c>
      <c r="I102" s="52"/>
      <c r="J102" s="52">
        <f>ROUND(I102*H102,2)</f>
        <v>0</v>
      </c>
      <c r="K102" s="49" t="s">
        <v>0</v>
      </c>
      <c r="L102" s="9"/>
      <c r="M102" s="53" t="s">
        <v>0</v>
      </c>
      <c r="N102" s="54" t="s">
        <v>9</v>
      </c>
      <c r="O102" s="55"/>
      <c r="P102" s="55"/>
      <c r="Q102" s="55"/>
      <c r="R102" s="55"/>
      <c r="S102" s="55"/>
      <c r="T102" s="56"/>
      <c r="AR102" s="57"/>
      <c r="AT102" s="57"/>
      <c r="AU102" s="57"/>
      <c r="AY102" s="6"/>
      <c r="BE102" s="58"/>
      <c r="BF102" s="58"/>
      <c r="BG102" s="58"/>
      <c r="BH102" s="58"/>
      <c r="BI102" s="58"/>
      <c r="BJ102" s="6"/>
      <c r="BK102" s="58">
        <f t="shared" ref="BK102" si="8">ROUND(I102*H102,2)</f>
        <v>0</v>
      </c>
      <c r="BL102" s="6"/>
      <c r="BM102" s="57"/>
    </row>
    <row r="103" spans="2:65" s="1" customFormat="1" ht="27.75" customHeight="1" x14ac:dyDescent="0.2">
      <c r="B103" s="46"/>
      <c r="C103" s="59">
        <v>15</v>
      </c>
      <c r="D103" s="59" t="s">
        <v>30</v>
      </c>
      <c r="E103" s="60" t="s">
        <v>329</v>
      </c>
      <c r="F103" s="61" t="s">
        <v>340</v>
      </c>
      <c r="G103" s="62" t="s">
        <v>36</v>
      </c>
      <c r="H103" s="63">
        <v>12</v>
      </c>
      <c r="I103" s="64"/>
      <c r="J103" s="64">
        <f>ROUND(I103*H103,2)</f>
        <v>0</v>
      </c>
      <c r="K103" s="61" t="s">
        <v>0</v>
      </c>
      <c r="L103" s="65"/>
      <c r="M103" s="66" t="s">
        <v>0</v>
      </c>
      <c r="N103" s="67" t="s">
        <v>9</v>
      </c>
      <c r="O103" s="55"/>
      <c r="P103" s="55"/>
      <c r="Q103" s="55"/>
      <c r="R103" s="55"/>
      <c r="S103" s="55"/>
      <c r="T103" s="56"/>
      <c r="AR103" s="57"/>
      <c r="AT103" s="57"/>
      <c r="AU103" s="57"/>
      <c r="AY103" s="6"/>
      <c r="BE103" s="58"/>
      <c r="BF103" s="58"/>
      <c r="BG103" s="58"/>
      <c r="BH103" s="58"/>
      <c r="BI103" s="58"/>
      <c r="BJ103" s="6"/>
      <c r="BK103" s="58">
        <f t="shared" si="0"/>
        <v>0</v>
      </c>
      <c r="BL103" s="6"/>
      <c r="BM103" s="57"/>
    </row>
    <row r="104" spans="2:65" s="1" customFormat="1" ht="14.45" customHeight="1" x14ac:dyDescent="0.2">
      <c r="B104" s="46"/>
      <c r="C104" s="47">
        <v>16</v>
      </c>
      <c r="D104" s="47" t="s">
        <v>28</v>
      </c>
      <c r="E104" s="48" t="s">
        <v>117</v>
      </c>
      <c r="F104" s="49" t="s">
        <v>47</v>
      </c>
      <c r="G104" s="50" t="s">
        <v>36</v>
      </c>
      <c r="H104" s="51">
        <v>1</v>
      </c>
      <c r="I104" s="52"/>
      <c r="J104" s="52">
        <f>ROUND(I104*H104,2)</f>
        <v>0</v>
      </c>
      <c r="K104" s="49" t="s">
        <v>0</v>
      </c>
      <c r="L104" s="9"/>
      <c r="M104" s="53" t="s">
        <v>0</v>
      </c>
      <c r="N104" s="54" t="s">
        <v>9</v>
      </c>
      <c r="O104" s="55"/>
      <c r="P104" s="55"/>
      <c r="Q104" s="55"/>
      <c r="R104" s="55"/>
      <c r="S104" s="55"/>
      <c r="T104" s="56"/>
      <c r="AR104" s="57"/>
      <c r="AT104" s="57"/>
      <c r="AU104" s="57"/>
      <c r="AY104" s="6"/>
      <c r="BE104" s="58"/>
      <c r="BF104" s="58"/>
      <c r="BG104" s="58"/>
      <c r="BH104" s="58"/>
      <c r="BI104" s="58"/>
      <c r="BJ104" s="6"/>
      <c r="BK104" s="58">
        <f t="shared" ref="BK104" si="9">ROUND(I104*H104,2)</f>
        <v>0</v>
      </c>
      <c r="BL104" s="6"/>
      <c r="BM104" s="57"/>
    </row>
    <row r="105" spans="2:65" s="1" customFormat="1" ht="27.75" customHeight="1" x14ac:dyDescent="0.2">
      <c r="B105" s="46"/>
      <c r="C105" s="59">
        <v>17</v>
      </c>
      <c r="D105" s="59" t="s">
        <v>30</v>
      </c>
      <c r="E105" s="60" t="s">
        <v>330</v>
      </c>
      <c r="F105" s="61" t="s">
        <v>331</v>
      </c>
      <c r="G105" s="62" t="s">
        <v>36</v>
      </c>
      <c r="H105" s="63">
        <v>5</v>
      </c>
      <c r="I105" s="64"/>
      <c r="J105" s="64">
        <f t="shared" ref="J101:J113" si="10">ROUND(I105*H105,2)</f>
        <v>0</v>
      </c>
      <c r="K105" s="61" t="s">
        <v>0</v>
      </c>
      <c r="L105" s="65"/>
      <c r="M105" s="66" t="s">
        <v>0</v>
      </c>
      <c r="N105" s="67" t="s">
        <v>9</v>
      </c>
      <c r="O105" s="55"/>
      <c r="P105" s="55"/>
      <c r="Q105" s="55"/>
      <c r="R105" s="55"/>
      <c r="S105" s="55"/>
      <c r="T105" s="56"/>
      <c r="AR105" s="57"/>
      <c r="AT105" s="57"/>
      <c r="AU105" s="57"/>
      <c r="AY105" s="6"/>
      <c r="BE105" s="58"/>
      <c r="BF105" s="58"/>
      <c r="BG105" s="58"/>
      <c r="BH105" s="58"/>
      <c r="BI105" s="58"/>
      <c r="BJ105" s="6"/>
      <c r="BK105" s="58">
        <f t="shared" si="0"/>
        <v>0</v>
      </c>
      <c r="BL105" s="6"/>
      <c r="BM105" s="57"/>
    </row>
    <row r="106" spans="2:65" s="1" customFormat="1" ht="42" customHeight="1" x14ac:dyDescent="0.2">
      <c r="B106" s="46"/>
      <c r="C106" s="59">
        <v>18</v>
      </c>
      <c r="D106" s="59" t="s">
        <v>30</v>
      </c>
      <c r="E106" s="60" t="s">
        <v>118</v>
      </c>
      <c r="F106" s="61" t="s">
        <v>338</v>
      </c>
      <c r="G106" s="62" t="s">
        <v>36</v>
      </c>
      <c r="H106" s="63">
        <v>5</v>
      </c>
      <c r="I106" s="64"/>
      <c r="J106" s="64">
        <f t="shared" si="10"/>
        <v>0</v>
      </c>
      <c r="K106" s="61" t="s">
        <v>0</v>
      </c>
      <c r="L106" s="65"/>
      <c r="M106" s="66" t="s">
        <v>0</v>
      </c>
      <c r="N106" s="67" t="s">
        <v>9</v>
      </c>
      <c r="O106" s="55"/>
      <c r="P106" s="55"/>
      <c r="Q106" s="55"/>
      <c r="R106" s="55"/>
      <c r="S106" s="55"/>
      <c r="T106" s="56"/>
      <c r="AR106" s="57"/>
      <c r="AT106" s="57"/>
      <c r="AU106" s="57"/>
      <c r="AY106" s="6"/>
      <c r="BE106" s="58"/>
      <c r="BF106" s="58"/>
      <c r="BG106" s="58"/>
      <c r="BH106" s="58"/>
      <c r="BI106" s="58"/>
      <c r="BJ106" s="6"/>
      <c r="BK106" s="58">
        <f t="shared" si="0"/>
        <v>0</v>
      </c>
      <c r="BL106" s="6"/>
      <c r="BM106" s="57"/>
    </row>
    <row r="107" spans="2:65" s="1" customFormat="1" ht="14.45" customHeight="1" x14ac:dyDescent="0.2">
      <c r="B107" s="46"/>
      <c r="C107" s="47">
        <v>19</v>
      </c>
      <c r="D107" s="47" t="s">
        <v>28</v>
      </c>
      <c r="E107" s="48" t="s">
        <v>119</v>
      </c>
      <c r="F107" s="49" t="s">
        <v>47</v>
      </c>
      <c r="G107" s="50" t="s">
        <v>36</v>
      </c>
      <c r="H107" s="51">
        <v>1</v>
      </c>
      <c r="I107" s="52"/>
      <c r="J107" s="52">
        <f>ROUND(I107*H107,2)</f>
        <v>0</v>
      </c>
      <c r="K107" s="49" t="s">
        <v>0</v>
      </c>
      <c r="L107" s="9"/>
      <c r="M107" s="53" t="s">
        <v>0</v>
      </c>
      <c r="N107" s="54" t="s">
        <v>9</v>
      </c>
      <c r="O107" s="55"/>
      <c r="P107" s="55"/>
      <c r="Q107" s="55"/>
      <c r="R107" s="55"/>
      <c r="S107" s="55"/>
      <c r="T107" s="56"/>
      <c r="AR107" s="57"/>
      <c r="AT107" s="57"/>
      <c r="AU107" s="57"/>
      <c r="AY107" s="6"/>
      <c r="BE107" s="58"/>
      <c r="BF107" s="58"/>
      <c r="BG107" s="58"/>
      <c r="BH107" s="58"/>
      <c r="BI107" s="58"/>
      <c r="BJ107" s="6"/>
      <c r="BK107" s="58">
        <f>ROUND(I107*H107,2)</f>
        <v>0</v>
      </c>
      <c r="BL107" s="6"/>
      <c r="BM107" s="57"/>
    </row>
    <row r="108" spans="2:65" s="1" customFormat="1" ht="14.45" customHeight="1" x14ac:dyDescent="0.2">
      <c r="B108" s="46"/>
      <c r="C108" s="59">
        <v>20</v>
      </c>
      <c r="D108" s="59" t="s">
        <v>30</v>
      </c>
      <c r="E108" s="60" t="s">
        <v>332</v>
      </c>
      <c r="F108" s="61" t="s">
        <v>333</v>
      </c>
      <c r="G108" s="62" t="s">
        <v>36</v>
      </c>
      <c r="H108" s="63">
        <v>2</v>
      </c>
      <c r="I108" s="64"/>
      <c r="J108" s="64">
        <f t="shared" si="10"/>
        <v>0</v>
      </c>
      <c r="K108" s="61" t="s">
        <v>0</v>
      </c>
      <c r="L108" s="65"/>
      <c r="M108" s="66" t="s">
        <v>0</v>
      </c>
      <c r="N108" s="67" t="s">
        <v>9</v>
      </c>
      <c r="O108" s="55"/>
      <c r="P108" s="55"/>
      <c r="Q108" s="55"/>
      <c r="R108" s="55"/>
      <c r="S108" s="55"/>
      <c r="T108" s="56"/>
      <c r="AR108" s="57"/>
      <c r="AT108" s="57"/>
      <c r="AU108" s="57"/>
      <c r="AY108" s="6"/>
      <c r="BE108" s="58"/>
      <c r="BF108" s="58"/>
      <c r="BG108" s="58"/>
      <c r="BH108" s="58"/>
      <c r="BI108" s="58"/>
      <c r="BJ108" s="6"/>
      <c r="BK108" s="58">
        <f t="shared" si="0"/>
        <v>0</v>
      </c>
      <c r="BL108" s="6"/>
      <c r="BM108" s="57"/>
    </row>
    <row r="109" spans="2:65" s="1" customFormat="1" ht="14.45" customHeight="1" x14ac:dyDescent="0.2">
      <c r="B109" s="47"/>
      <c r="C109" s="47">
        <v>21</v>
      </c>
      <c r="D109" s="47" t="s">
        <v>28</v>
      </c>
      <c r="E109" s="48" t="s">
        <v>122</v>
      </c>
      <c r="F109" s="49" t="s">
        <v>47</v>
      </c>
      <c r="G109" s="50" t="s">
        <v>36</v>
      </c>
      <c r="H109" s="51">
        <v>1</v>
      </c>
      <c r="I109" s="52"/>
      <c r="J109" s="52">
        <f>ROUND(I109*H109,2)</f>
        <v>0</v>
      </c>
      <c r="K109" s="49" t="s">
        <v>0</v>
      </c>
      <c r="L109" s="9"/>
      <c r="M109" s="53" t="s">
        <v>0</v>
      </c>
      <c r="N109" s="54" t="s">
        <v>9</v>
      </c>
      <c r="O109" s="55"/>
      <c r="P109" s="55"/>
      <c r="Q109" s="55"/>
      <c r="R109" s="55"/>
      <c r="S109" s="55"/>
      <c r="T109" s="56"/>
      <c r="AR109" s="57"/>
      <c r="AT109" s="57"/>
      <c r="AU109" s="57"/>
      <c r="AY109" s="6"/>
      <c r="BE109" s="58"/>
      <c r="BF109" s="58"/>
      <c r="BG109" s="58"/>
      <c r="BH109" s="58"/>
      <c r="BI109" s="58"/>
      <c r="BJ109" s="6"/>
      <c r="BK109" s="58">
        <f>ROUND(I109*H109,2)</f>
        <v>0</v>
      </c>
      <c r="BL109" s="6"/>
      <c r="BM109" s="57"/>
    </row>
    <row r="110" spans="2:65" s="1" customFormat="1" ht="27.75" customHeight="1" x14ac:dyDescent="0.2">
      <c r="B110" s="46"/>
      <c r="C110" s="59">
        <v>22</v>
      </c>
      <c r="D110" s="59" t="s">
        <v>30</v>
      </c>
      <c r="E110" s="60" t="s">
        <v>50</v>
      </c>
      <c r="F110" s="61" t="s">
        <v>334</v>
      </c>
      <c r="G110" s="62" t="s">
        <v>36</v>
      </c>
      <c r="H110" s="63">
        <v>1</v>
      </c>
      <c r="I110" s="64"/>
      <c r="J110" s="64">
        <f t="shared" si="10"/>
        <v>0</v>
      </c>
      <c r="K110" s="61" t="s">
        <v>0</v>
      </c>
      <c r="L110" s="65"/>
      <c r="M110" s="66" t="s">
        <v>0</v>
      </c>
      <c r="N110" s="67" t="s">
        <v>9</v>
      </c>
      <c r="O110" s="55"/>
      <c r="P110" s="55"/>
      <c r="Q110" s="55"/>
      <c r="R110" s="55"/>
      <c r="S110" s="55"/>
      <c r="T110" s="56"/>
      <c r="AR110" s="57"/>
      <c r="AT110" s="57"/>
      <c r="AU110" s="57"/>
      <c r="AY110" s="6"/>
      <c r="BE110" s="58"/>
      <c r="BF110" s="58"/>
      <c r="BG110" s="58"/>
      <c r="BH110" s="58"/>
      <c r="BI110" s="58"/>
      <c r="BJ110" s="6"/>
      <c r="BK110" s="58">
        <f t="shared" si="0"/>
        <v>0</v>
      </c>
      <c r="BL110" s="6"/>
      <c r="BM110" s="57"/>
    </row>
    <row r="111" spans="2:65" s="1" customFormat="1" ht="27.75" customHeight="1" x14ac:dyDescent="0.2">
      <c r="B111" s="46"/>
      <c r="C111" s="59">
        <v>23</v>
      </c>
      <c r="D111" s="59" t="s">
        <v>30</v>
      </c>
      <c r="E111" s="60" t="s">
        <v>51</v>
      </c>
      <c r="F111" s="61" t="s">
        <v>335</v>
      </c>
      <c r="G111" s="62" t="s">
        <v>36</v>
      </c>
      <c r="H111" s="63">
        <v>1</v>
      </c>
      <c r="I111" s="64"/>
      <c r="J111" s="64">
        <f t="shared" si="10"/>
        <v>0</v>
      </c>
      <c r="K111" s="61" t="s">
        <v>0</v>
      </c>
      <c r="L111" s="65"/>
      <c r="M111" s="66" t="s">
        <v>0</v>
      </c>
      <c r="N111" s="67" t="s">
        <v>9</v>
      </c>
      <c r="O111" s="55"/>
      <c r="P111" s="55"/>
      <c r="Q111" s="55"/>
      <c r="R111" s="55"/>
      <c r="S111" s="55"/>
      <c r="T111" s="56"/>
      <c r="AR111" s="57"/>
      <c r="AT111" s="57"/>
      <c r="AU111" s="57"/>
      <c r="AY111" s="6"/>
      <c r="BE111" s="58"/>
      <c r="BF111" s="58"/>
      <c r="BG111" s="58"/>
      <c r="BH111" s="58"/>
      <c r="BI111" s="58"/>
      <c r="BJ111" s="6"/>
      <c r="BK111" s="58">
        <f t="shared" si="0"/>
        <v>0</v>
      </c>
      <c r="BL111" s="6"/>
      <c r="BM111" s="57"/>
    </row>
    <row r="112" spans="2:65" s="1" customFormat="1" ht="27.75" customHeight="1" x14ac:dyDescent="0.2">
      <c r="B112" s="46"/>
      <c r="C112" s="59">
        <v>24</v>
      </c>
      <c r="D112" s="59" t="s">
        <v>30</v>
      </c>
      <c r="E112" s="60" t="s">
        <v>336</v>
      </c>
      <c r="F112" s="61" t="s">
        <v>506</v>
      </c>
      <c r="G112" s="62" t="s">
        <v>36</v>
      </c>
      <c r="H112" s="63">
        <v>1</v>
      </c>
      <c r="I112" s="64"/>
      <c r="J112" s="64">
        <f t="shared" si="10"/>
        <v>0</v>
      </c>
      <c r="K112" s="61" t="s">
        <v>0</v>
      </c>
      <c r="L112" s="65"/>
      <c r="M112" s="66" t="s">
        <v>0</v>
      </c>
      <c r="N112" s="67" t="s">
        <v>9</v>
      </c>
      <c r="O112" s="55"/>
      <c r="P112" s="55"/>
      <c r="Q112" s="55"/>
      <c r="R112" s="55"/>
      <c r="S112" s="55"/>
      <c r="T112" s="56"/>
      <c r="AR112" s="57"/>
      <c r="AT112" s="57"/>
      <c r="AU112" s="57"/>
      <c r="AY112" s="6"/>
      <c r="BE112" s="58"/>
      <c r="BF112" s="58"/>
      <c r="BG112" s="58"/>
      <c r="BH112" s="58"/>
      <c r="BI112" s="58"/>
      <c r="BJ112" s="6"/>
      <c r="BK112" s="58">
        <f t="shared" si="0"/>
        <v>0</v>
      </c>
      <c r="BL112" s="6"/>
      <c r="BM112" s="57"/>
    </row>
    <row r="113" spans="1:65" s="1" customFormat="1" ht="14.45" customHeight="1" x14ac:dyDescent="0.2">
      <c r="B113" s="46"/>
      <c r="C113" s="47">
        <v>25</v>
      </c>
      <c r="D113" s="47" t="s">
        <v>28</v>
      </c>
      <c r="E113" s="48" t="s">
        <v>124</v>
      </c>
      <c r="F113" s="49" t="s">
        <v>47</v>
      </c>
      <c r="G113" s="50" t="s">
        <v>36</v>
      </c>
      <c r="H113" s="51">
        <v>1</v>
      </c>
      <c r="I113" s="52"/>
      <c r="J113" s="52">
        <f t="shared" si="10"/>
        <v>0</v>
      </c>
      <c r="K113" s="49" t="s">
        <v>0</v>
      </c>
      <c r="L113" s="9"/>
      <c r="M113" s="53" t="s">
        <v>0</v>
      </c>
      <c r="N113" s="54" t="s">
        <v>9</v>
      </c>
      <c r="O113" s="55"/>
      <c r="P113" s="55"/>
      <c r="Q113" s="55"/>
      <c r="R113" s="55"/>
      <c r="S113" s="55"/>
      <c r="T113" s="56"/>
      <c r="AR113" s="57"/>
      <c r="AT113" s="57"/>
      <c r="AU113" s="57"/>
      <c r="AY113" s="6"/>
      <c r="BE113" s="58"/>
      <c r="BF113" s="58"/>
      <c r="BG113" s="58"/>
      <c r="BH113" s="58"/>
      <c r="BI113" s="58"/>
      <c r="BJ113" s="6"/>
      <c r="BK113" s="58">
        <f t="shared" ref="BK113" si="11">ROUND(I113*H113,2)</f>
        <v>0</v>
      </c>
      <c r="BL113" s="6"/>
      <c r="BM113" s="57"/>
    </row>
    <row r="114" spans="1:65" s="5" customFormat="1" ht="22.9" customHeight="1" x14ac:dyDescent="0.2">
      <c r="B114" s="36"/>
      <c r="C114" s="59"/>
      <c r="D114" s="37" t="s">
        <v>14</v>
      </c>
      <c r="E114" s="44" t="s">
        <v>53</v>
      </c>
      <c r="F114" s="44" t="s">
        <v>54</v>
      </c>
      <c r="J114" s="45">
        <f>BK114</f>
        <v>0</v>
      </c>
      <c r="L114" s="36"/>
      <c r="M114" s="40"/>
      <c r="P114" s="41"/>
      <c r="R114" s="41"/>
      <c r="T114" s="42"/>
      <c r="AR114" s="37"/>
      <c r="AT114" s="43"/>
      <c r="AU114" s="43"/>
      <c r="AY114" s="37"/>
      <c r="BK114" s="86">
        <f>SUM(BK115:BK128)</f>
        <v>0</v>
      </c>
    </row>
    <row r="115" spans="1:65" ht="12" x14ac:dyDescent="0.2">
      <c r="A115" s="1"/>
      <c r="B115" s="46"/>
      <c r="C115" s="59">
        <v>26</v>
      </c>
      <c r="D115" s="59" t="s">
        <v>30</v>
      </c>
      <c r="E115" s="60" t="s">
        <v>248</v>
      </c>
      <c r="F115" s="61" t="s">
        <v>277</v>
      </c>
      <c r="G115" s="62" t="s">
        <v>56</v>
      </c>
      <c r="H115" s="63">
        <v>5</v>
      </c>
      <c r="I115" s="64"/>
      <c r="J115" s="64">
        <f t="shared" ref="J115:J128" si="12">ROUND(I115*H115,2)</f>
        <v>0</v>
      </c>
      <c r="K115" s="61" t="s">
        <v>0</v>
      </c>
      <c r="L115" s="65"/>
      <c r="M115" s="66" t="s">
        <v>0</v>
      </c>
      <c r="N115" s="67" t="s">
        <v>9</v>
      </c>
      <c r="O115" s="55"/>
      <c r="P115" s="55"/>
      <c r="Q115" s="55"/>
      <c r="R115" s="55"/>
      <c r="S115" s="55"/>
      <c r="T115" s="56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7"/>
      <c r="AS115" s="1"/>
      <c r="AT115" s="57"/>
      <c r="AU115" s="57"/>
      <c r="AV115" s="1"/>
      <c r="AW115" s="1"/>
      <c r="AX115" s="1"/>
      <c r="AY115" s="6"/>
      <c r="AZ115" s="1"/>
      <c r="BA115" s="1"/>
      <c r="BB115" s="1"/>
      <c r="BC115" s="1"/>
      <c r="BD115" s="1"/>
      <c r="BE115" s="58"/>
      <c r="BF115" s="58"/>
      <c r="BG115" s="58"/>
      <c r="BH115" s="58"/>
      <c r="BI115" s="6">
        <v>29</v>
      </c>
      <c r="BJ115" s="6">
        <f t="shared" ref="BJ115:BJ128" si="13">BI115*H115</f>
        <v>145</v>
      </c>
      <c r="BK115" s="58">
        <f t="shared" ref="BK115:BK128" si="14">ROUND(I115*H115,2)</f>
        <v>0</v>
      </c>
    </row>
    <row r="116" spans="1:65" ht="12" x14ac:dyDescent="0.2">
      <c r="A116" s="1"/>
      <c r="B116" s="46"/>
      <c r="C116" s="47">
        <v>27</v>
      </c>
      <c r="D116" s="47" t="s">
        <v>28</v>
      </c>
      <c r="E116" s="48" t="s">
        <v>249</v>
      </c>
      <c r="F116" s="49" t="s">
        <v>57</v>
      </c>
      <c r="G116" s="50" t="s">
        <v>56</v>
      </c>
      <c r="H116" s="51">
        <v>5</v>
      </c>
      <c r="I116" s="52"/>
      <c r="J116" s="52">
        <f t="shared" si="12"/>
        <v>0</v>
      </c>
      <c r="K116" s="49" t="s">
        <v>0</v>
      </c>
      <c r="L116" s="9"/>
      <c r="M116" s="53" t="s">
        <v>0</v>
      </c>
      <c r="N116" s="54" t="s">
        <v>9</v>
      </c>
      <c r="O116" s="55"/>
      <c r="P116" s="55"/>
      <c r="Q116" s="55"/>
      <c r="R116" s="55"/>
      <c r="S116" s="55"/>
      <c r="T116" s="56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7"/>
      <c r="AS116" s="1"/>
      <c r="AT116" s="57"/>
      <c r="AU116" s="57"/>
      <c r="AV116" s="1"/>
      <c r="AW116" s="1"/>
      <c r="AX116" s="1"/>
      <c r="AY116" s="6"/>
      <c r="AZ116" s="1"/>
      <c r="BA116" s="1"/>
      <c r="BB116" s="1"/>
      <c r="BC116" s="1"/>
      <c r="BD116" s="1"/>
      <c r="BE116" s="58"/>
      <c r="BF116" s="58"/>
      <c r="BG116" s="58"/>
      <c r="BH116" s="58"/>
      <c r="BI116" s="6"/>
      <c r="BJ116" s="6">
        <f t="shared" si="13"/>
        <v>0</v>
      </c>
      <c r="BK116" s="58">
        <f t="shared" si="14"/>
        <v>0</v>
      </c>
    </row>
    <row r="117" spans="1:65" ht="12" x14ac:dyDescent="0.2">
      <c r="A117" s="1"/>
      <c r="B117" s="46"/>
      <c r="C117" s="59">
        <v>28</v>
      </c>
      <c r="D117" s="59" t="s">
        <v>30</v>
      </c>
      <c r="E117" s="60" t="s">
        <v>512</v>
      </c>
      <c r="F117" s="61" t="s">
        <v>530</v>
      </c>
      <c r="G117" s="62" t="s">
        <v>56</v>
      </c>
      <c r="H117" s="63">
        <v>8</v>
      </c>
      <c r="I117" s="64"/>
      <c r="J117" s="64">
        <f t="shared" si="12"/>
        <v>0</v>
      </c>
      <c r="K117" s="61" t="s">
        <v>0</v>
      </c>
      <c r="L117" s="65"/>
      <c r="M117" s="66" t="s">
        <v>0</v>
      </c>
      <c r="N117" s="67" t="s">
        <v>9</v>
      </c>
      <c r="O117" s="55"/>
      <c r="P117" s="55"/>
      <c r="Q117" s="55"/>
      <c r="R117" s="55"/>
      <c r="S117" s="55"/>
      <c r="T117" s="56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7"/>
      <c r="AS117" s="1"/>
      <c r="AT117" s="57"/>
      <c r="AU117" s="57"/>
      <c r="AV117" s="1"/>
      <c r="AW117" s="1"/>
      <c r="AX117" s="1"/>
      <c r="AY117" s="6"/>
      <c r="AZ117" s="1"/>
      <c r="BA117" s="1"/>
      <c r="BB117" s="1"/>
      <c r="BC117" s="1"/>
      <c r="BD117" s="1"/>
      <c r="BE117" s="58"/>
      <c r="BF117" s="58"/>
      <c r="BG117" s="58"/>
      <c r="BH117" s="58"/>
      <c r="BI117" s="6">
        <v>54</v>
      </c>
      <c r="BJ117" s="6">
        <f t="shared" si="13"/>
        <v>432</v>
      </c>
      <c r="BK117" s="58">
        <f t="shared" si="14"/>
        <v>0</v>
      </c>
    </row>
    <row r="118" spans="1:65" ht="12.75" x14ac:dyDescent="0.2">
      <c r="A118" s="1"/>
      <c r="B118" s="46"/>
      <c r="C118" s="47">
        <v>29</v>
      </c>
      <c r="D118" s="47" t="s">
        <v>28</v>
      </c>
      <c r="E118" s="48" t="s">
        <v>514</v>
      </c>
      <c r="F118" s="49" t="s">
        <v>57</v>
      </c>
      <c r="G118" s="50" t="s">
        <v>56</v>
      </c>
      <c r="H118" s="51">
        <v>8</v>
      </c>
      <c r="I118" s="85"/>
      <c r="J118" s="52">
        <f t="shared" si="12"/>
        <v>0</v>
      </c>
      <c r="K118" s="49" t="s">
        <v>0</v>
      </c>
      <c r="L118" s="9"/>
      <c r="M118" s="53" t="s">
        <v>0</v>
      </c>
      <c r="N118" s="54" t="s">
        <v>9</v>
      </c>
      <c r="O118" s="55"/>
      <c r="P118" s="55"/>
      <c r="Q118" s="55"/>
      <c r="R118" s="55"/>
      <c r="S118" s="55"/>
      <c r="T118" s="56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7"/>
      <c r="AS118" s="1"/>
      <c r="AT118" s="57"/>
      <c r="AU118" s="57"/>
      <c r="AV118" s="1"/>
      <c r="AW118" s="1"/>
      <c r="AX118" s="1"/>
      <c r="AY118" s="6"/>
      <c r="AZ118" s="1"/>
      <c r="BA118" s="1"/>
      <c r="BB118" s="1"/>
      <c r="BC118" s="1"/>
      <c r="BD118" s="1"/>
      <c r="BE118" s="58"/>
      <c r="BF118" s="58"/>
      <c r="BG118" s="58"/>
      <c r="BH118" s="58"/>
      <c r="BI118" s="6"/>
      <c r="BJ118" s="6">
        <f t="shared" si="13"/>
        <v>0</v>
      </c>
      <c r="BK118" s="58">
        <f t="shared" si="14"/>
        <v>0</v>
      </c>
    </row>
    <row r="119" spans="1:65" ht="12" x14ac:dyDescent="0.2">
      <c r="A119" s="1"/>
      <c r="B119" s="46"/>
      <c r="C119" s="59">
        <v>30</v>
      </c>
      <c r="D119" s="59" t="s">
        <v>30</v>
      </c>
      <c r="E119" s="60" t="s">
        <v>515</v>
      </c>
      <c r="F119" s="61" t="s">
        <v>531</v>
      </c>
      <c r="G119" s="62" t="s">
        <v>56</v>
      </c>
      <c r="H119" s="63">
        <v>9</v>
      </c>
      <c r="I119" s="64"/>
      <c r="J119" s="64">
        <f t="shared" si="12"/>
        <v>0</v>
      </c>
      <c r="K119" s="61" t="s">
        <v>0</v>
      </c>
      <c r="L119" s="65"/>
      <c r="M119" s="66" t="s">
        <v>0</v>
      </c>
      <c r="N119" s="67" t="s">
        <v>9</v>
      </c>
      <c r="O119" s="55"/>
      <c r="P119" s="55"/>
      <c r="Q119" s="55"/>
      <c r="R119" s="55"/>
      <c r="S119" s="55"/>
      <c r="T119" s="56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7"/>
      <c r="AS119" s="1"/>
      <c r="AT119" s="57"/>
      <c r="AU119" s="57"/>
      <c r="AV119" s="1"/>
      <c r="AW119" s="1"/>
      <c r="AX119" s="1"/>
      <c r="AY119" s="6"/>
      <c r="AZ119" s="1"/>
      <c r="BA119" s="1"/>
      <c r="BB119" s="1"/>
      <c r="BC119" s="1"/>
      <c r="BD119" s="1"/>
      <c r="BE119" s="58"/>
      <c r="BF119" s="58"/>
      <c r="BG119" s="58"/>
      <c r="BH119" s="58"/>
      <c r="BI119" s="6">
        <v>82</v>
      </c>
      <c r="BJ119" s="6">
        <f t="shared" si="13"/>
        <v>738</v>
      </c>
      <c r="BK119" s="58">
        <f t="shared" si="14"/>
        <v>0</v>
      </c>
    </row>
    <row r="120" spans="1:65" ht="12" x14ac:dyDescent="0.2">
      <c r="A120" s="1"/>
      <c r="B120" s="46"/>
      <c r="C120" s="47">
        <v>31</v>
      </c>
      <c r="D120" s="47" t="s">
        <v>28</v>
      </c>
      <c r="E120" s="48" t="s">
        <v>516</v>
      </c>
      <c r="F120" s="49" t="s">
        <v>57</v>
      </c>
      <c r="G120" s="50" t="s">
        <v>56</v>
      </c>
      <c r="H120" s="51">
        <v>9</v>
      </c>
      <c r="I120" s="52"/>
      <c r="J120" s="52">
        <f t="shared" si="12"/>
        <v>0</v>
      </c>
      <c r="K120" s="49" t="s">
        <v>0</v>
      </c>
      <c r="L120" s="9"/>
      <c r="M120" s="53" t="s">
        <v>0</v>
      </c>
      <c r="N120" s="54" t="s">
        <v>9</v>
      </c>
      <c r="O120" s="55"/>
      <c r="P120" s="55"/>
      <c r="Q120" s="55"/>
      <c r="R120" s="55"/>
      <c r="S120" s="55"/>
      <c r="T120" s="56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7"/>
      <c r="AS120" s="1"/>
      <c r="AT120" s="57"/>
      <c r="AU120" s="57"/>
      <c r="AV120" s="1"/>
      <c r="AW120" s="1"/>
      <c r="AX120" s="1"/>
      <c r="AY120" s="6"/>
      <c r="AZ120" s="1"/>
      <c r="BA120" s="1"/>
      <c r="BB120" s="1"/>
      <c r="BC120" s="1"/>
      <c r="BD120" s="1"/>
      <c r="BE120" s="58"/>
      <c r="BF120" s="58"/>
      <c r="BG120" s="58"/>
      <c r="BH120" s="58"/>
      <c r="BI120" s="6"/>
      <c r="BJ120" s="6">
        <f t="shared" si="13"/>
        <v>0</v>
      </c>
      <c r="BK120" s="58">
        <f t="shared" si="14"/>
        <v>0</v>
      </c>
    </row>
    <row r="121" spans="1:65" ht="12" x14ac:dyDescent="0.2">
      <c r="A121" s="1"/>
      <c r="B121" s="46"/>
      <c r="C121" s="59">
        <v>32</v>
      </c>
      <c r="D121" s="59" t="s">
        <v>30</v>
      </c>
      <c r="E121" s="60" t="s">
        <v>517</v>
      </c>
      <c r="F121" s="61" t="s">
        <v>245</v>
      </c>
      <c r="G121" s="62" t="s">
        <v>56</v>
      </c>
      <c r="H121" s="63">
        <v>15</v>
      </c>
      <c r="I121" s="64"/>
      <c r="J121" s="64">
        <f t="shared" si="12"/>
        <v>0</v>
      </c>
      <c r="K121" s="61" t="s">
        <v>0</v>
      </c>
      <c r="L121" s="65"/>
      <c r="M121" s="66" t="s">
        <v>0</v>
      </c>
      <c r="N121" s="67" t="s">
        <v>9</v>
      </c>
      <c r="O121" s="55"/>
      <c r="P121" s="55"/>
      <c r="Q121" s="55"/>
      <c r="R121" s="55"/>
      <c r="S121" s="55"/>
      <c r="T121" s="56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7"/>
      <c r="AS121" s="1"/>
      <c r="AT121" s="57"/>
      <c r="AU121" s="57"/>
      <c r="AV121" s="1"/>
      <c r="AW121" s="1"/>
      <c r="AX121" s="1"/>
      <c r="AY121" s="6"/>
      <c r="AZ121" s="1"/>
      <c r="BA121" s="1"/>
      <c r="BB121" s="1"/>
      <c r="BC121" s="1"/>
      <c r="BD121" s="1"/>
      <c r="BE121" s="58"/>
      <c r="BF121" s="58"/>
      <c r="BG121" s="58"/>
      <c r="BH121" s="58"/>
      <c r="BI121" s="6">
        <v>11</v>
      </c>
      <c r="BJ121" s="6">
        <f t="shared" si="13"/>
        <v>165</v>
      </c>
      <c r="BK121" s="58">
        <f t="shared" si="14"/>
        <v>0</v>
      </c>
    </row>
    <row r="122" spans="1:65" ht="12" x14ac:dyDescent="0.2">
      <c r="A122" s="1"/>
      <c r="B122" s="46"/>
      <c r="C122" s="47">
        <v>33</v>
      </c>
      <c r="D122" s="47" t="s">
        <v>28</v>
      </c>
      <c r="E122" s="48" t="s">
        <v>518</v>
      </c>
      <c r="F122" s="49" t="s">
        <v>57</v>
      </c>
      <c r="G122" s="50" t="s">
        <v>56</v>
      </c>
      <c r="H122" s="51">
        <v>15</v>
      </c>
      <c r="I122" s="52"/>
      <c r="J122" s="52">
        <f t="shared" si="12"/>
        <v>0</v>
      </c>
      <c r="K122" s="49" t="s">
        <v>0</v>
      </c>
      <c r="L122" s="9"/>
      <c r="M122" s="53" t="s">
        <v>0</v>
      </c>
      <c r="N122" s="54" t="s">
        <v>9</v>
      </c>
      <c r="O122" s="55"/>
      <c r="P122" s="55"/>
      <c r="Q122" s="55"/>
      <c r="R122" s="55"/>
      <c r="S122" s="55"/>
      <c r="T122" s="56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7"/>
      <c r="AS122" s="1"/>
      <c r="AT122" s="57"/>
      <c r="AU122" s="57"/>
      <c r="AV122" s="1"/>
      <c r="AW122" s="1"/>
      <c r="AX122" s="1"/>
      <c r="AY122" s="6"/>
      <c r="AZ122" s="1"/>
      <c r="BA122" s="1"/>
      <c r="BB122" s="1"/>
      <c r="BC122" s="1"/>
      <c r="BD122" s="1"/>
      <c r="BE122" s="58"/>
      <c r="BF122" s="58"/>
      <c r="BG122" s="58"/>
      <c r="BH122" s="58"/>
      <c r="BI122" s="6"/>
      <c r="BJ122" s="6">
        <f t="shared" si="13"/>
        <v>0</v>
      </c>
      <c r="BK122" s="58">
        <f t="shared" si="14"/>
        <v>0</v>
      </c>
    </row>
    <row r="123" spans="1:65" ht="12" x14ac:dyDescent="0.2">
      <c r="A123" s="1"/>
      <c r="B123" s="46"/>
      <c r="C123" s="59">
        <v>34</v>
      </c>
      <c r="D123" s="59" t="s">
        <v>30</v>
      </c>
      <c r="E123" s="60" t="s">
        <v>519</v>
      </c>
      <c r="F123" s="61" t="s">
        <v>520</v>
      </c>
      <c r="G123" s="62" t="s">
        <v>56</v>
      </c>
      <c r="H123" s="63">
        <v>17</v>
      </c>
      <c r="I123" s="64"/>
      <c r="J123" s="64">
        <f t="shared" si="12"/>
        <v>0</v>
      </c>
      <c r="K123" s="61" t="s">
        <v>0</v>
      </c>
      <c r="L123" s="65"/>
      <c r="M123" s="66" t="s">
        <v>0</v>
      </c>
      <c r="N123" s="67" t="s">
        <v>9</v>
      </c>
      <c r="O123" s="55"/>
      <c r="P123" s="55"/>
      <c r="Q123" s="55"/>
      <c r="R123" s="55"/>
      <c r="S123" s="55"/>
      <c r="T123" s="56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7"/>
      <c r="AS123" s="1"/>
      <c r="AT123" s="57"/>
      <c r="AU123" s="57"/>
      <c r="AV123" s="1"/>
      <c r="AW123" s="1"/>
      <c r="AX123" s="1"/>
      <c r="AY123" s="6"/>
      <c r="AZ123" s="1"/>
      <c r="BA123" s="1"/>
      <c r="BB123" s="1"/>
      <c r="BC123" s="1"/>
      <c r="BD123" s="1"/>
      <c r="BE123" s="58"/>
      <c r="BF123" s="58"/>
      <c r="BG123" s="58"/>
      <c r="BH123" s="58"/>
      <c r="BI123" s="6">
        <v>16</v>
      </c>
      <c r="BJ123" s="6">
        <f t="shared" si="13"/>
        <v>272</v>
      </c>
      <c r="BK123" s="58">
        <f t="shared" si="14"/>
        <v>0</v>
      </c>
    </row>
    <row r="124" spans="1:65" ht="12" x14ac:dyDescent="0.2">
      <c r="A124" s="1"/>
      <c r="B124" s="46"/>
      <c r="C124" s="47">
        <v>35</v>
      </c>
      <c r="D124" s="47" t="s">
        <v>28</v>
      </c>
      <c r="E124" s="48" t="s">
        <v>521</v>
      </c>
      <c r="F124" s="49" t="s">
        <v>57</v>
      </c>
      <c r="G124" s="50" t="s">
        <v>56</v>
      </c>
      <c r="H124" s="51">
        <v>17</v>
      </c>
      <c r="I124" s="52"/>
      <c r="J124" s="52">
        <f t="shared" si="12"/>
        <v>0</v>
      </c>
      <c r="K124" s="49" t="s">
        <v>0</v>
      </c>
      <c r="L124" s="9"/>
      <c r="M124" s="53" t="s">
        <v>0</v>
      </c>
      <c r="N124" s="54" t="s">
        <v>9</v>
      </c>
      <c r="O124" s="55"/>
      <c r="P124" s="55"/>
      <c r="Q124" s="55"/>
      <c r="R124" s="55"/>
      <c r="S124" s="55"/>
      <c r="T124" s="56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7"/>
      <c r="AS124" s="1"/>
      <c r="AT124" s="57"/>
      <c r="AU124" s="57"/>
      <c r="AV124" s="1"/>
      <c r="AW124" s="1"/>
      <c r="AX124" s="1"/>
      <c r="AY124" s="6"/>
      <c r="AZ124" s="1"/>
      <c r="BA124" s="1"/>
      <c r="BB124" s="1"/>
      <c r="BC124" s="1"/>
      <c r="BD124" s="1"/>
      <c r="BE124" s="58"/>
      <c r="BF124" s="58"/>
      <c r="BG124" s="58"/>
      <c r="BH124" s="58"/>
      <c r="BI124" s="6"/>
      <c r="BJ124" s="6">
        <f t="shared" si="13"/>
        <v>0</v>
      </c>
      <c r="BK124" s="58">
        <f t="shared" si="14"/>
        <v>0</v>
      </c>
    </row>
    <row r="125" spans="1:65" ht="12" x14ac:dyDescent="0.2">
      <c r="A125" s="1"/>
      <c r="B125" s="46"/>
      <c r="C125" s="59">
        <v>36</v>
      </c>
      <c r="D125" s="59" t="s">
        <v>30</v>
      </c>
      <c r="E125" s="60" t="s">
        <v>522</v>
      </c>
      <c r="F125" s="61" t="s">
        <v>523</v>
      </c>
      <c r="G125" s="62" t="s">
        <v>56</v>
      </c>
      <c r="H125" s="63">
        <v>13</v>
      </c>
      <c r="I125" s="64"/>
      <c r="J125" s="64">
        <f t="shared" si="12"/>
        <v>0</v>
      </c>
      <c r="K125" s="61" t="s">
        <v>0</v>
      </c>
      <c r="L125" s="65"/>
      <c r="M125" s="66" t="s">
        <v>0</v>
      </c>
      <c r="N125" s="67" t="s">
        <v>9</v>
      </c>
      <c r="O125" s="55"/>
      <c r="P125" s="55"/>
      <c r="Q125" s="55"/>
      <c r="R125" s="55"/>
      <c r="S125" s="55"/>
      <c r="T125" s="56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7"/>
      <c r="AS125" s="1"/>
      <c r="AT125" s="57"/>
      <c r="AU125" s="57"/>
      <c r="AV125" s="1"/>
      <c r="AW125" s="1"/>
      <c r="AX125" s="1"/>
      <c r="AY125" s="6"/>
      <c r="AZ125" s="1"/>
      <c r="BA125" s="1"/>
      <c r="BB125" s="1"/>
      <c r="BC125" s="1"/>
      <c r="BD125" s="1"/>
      <c r="BE125" s="58"/>
      <c r="BF125" s="58"/>
      <c r="BG125" s="58"/>
      <c r="BH125" s="58"/>
      <c r="BI125" s="6">
        <v>23</v>
      </c>
      <c r="BJ125" s="6">
        <f t="shared" si="13"/>
        <v>299</v>
      </c>
      <c r="BK125" s="58">
        <f t="shared" si="14"/>
        <v>0</v>
      </c>
    </row>
    <row r="126" spans="1:65" ht="12" x14ac:dyDescent="0.2">
      <c r="A126" s="1"/>
      <c r="B126" s="46"/>
      <c r="C126" s="47">
        <v>37</v>
      </c>
      <c r="D126" s="47" t="s">
        <v>28</v>
      </c>
      <c r="E126" s="48" t="s">
        <v>524</v>
      </c>
      <c r="F126" s="49" t="s">
        <v>57</v>
      </c>
      <c r="G126" s="50" t="s">
        <v>56</v>
      </c>
      <c r="H126" s="51">
        <v>13</v>
      </c>
      <c r="I126" s="52"/>
      <c r="J126" s="52">
        <f t="shared" si="12"/>
        <v>0</v>
      </c>
      <c r="K126" s="49" t="s">
        <v>0</v>
      </c>
      <c r="L126" s="9"/>
      <c r="M126" s="53" t="s">
        <v>0</v>
      </c>
      <c r="N126" s="54" t="s">
        <v>9</v>
      </c>
      <c r="O126" s="55"/>
      <c r="P126" s="55"/>
      <c r="Q126" s="55"/>
      <c r="R126" s="55"/>
      <c r="S126" s="55"/>
      <c r="T126" s="56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7"/>
      <c r="AS126" s="1"/>
      <c r="AT126" s="57"/>
      <c r="AU126" s="57"/>
      <c r="AV126" s="1"/>
      <c r="AW126" s="1"/>
      <c r="AX126" s="1"/>
      <c r="AY126" s="6"/>
      <c r="AZ126" s="1"/>
      <c r="BA126" s="1"/>
      <c r="BB126" s="1"/>
      <c r="BC126" s="1"/>
      <c r="BD126" s="1"/>
      <c r="BE126" s="58"/>
      <c r="BF126" s="58"/>
      <c r="BG126" s="58"/>
      <c r="BH126" s="58"/>
      <c r="BI126" s="6"/>
      <c r="BJ126" s="6">
        <f t="shared" si="13"/>
        <v>0</v>
      </c>
      <c r="BK126" s="58">
        <f t="shared" si="14"/>
        <v>0</v>
      </c>
    </row>
    <row r="127" spans="1:65" ht="12" x14ac:dyDescent="0.2">
      <c r="A127" s="1"/>
      <c r="B127" s="46"/>
      <c r="C127" s="59">
        <v>38</v>
      </c>
      <c r="D127" s="59" t="s">
        <v>30</v>
      </c>
      <c r="E127" s="60" t="s">
        <v>525</v>
      </c>
      <c r="F127" s="61" t="s">
        <v>526</v>
      </c>
      <c r="G127" s="62" t="s">
        <v>56</v>
      </c>
      <c r="H127" s="63">
        <v>32</v>
      </c>
      <c r="I127" s="64"/>
      <c r="J127" s="64">
        <f t="shared" si="12"/>
        <v>0</v>
      </c>
      <c r="K127" s="61" t="s">
        <v>0</v>
      </c>
      <c r="L127" s="65"/>
      <c r="M127" s="66" t="s">
        <v>0</v>
      </c>
      <c r="N127" s="67" t="s">
        <v>9</v>
      </c>
      <c r="O127" s="55"/>
      <c r="P127" s="55"/>
      <c r="Q127" s="55"/>
      <c r="R127" s="55"/>
      <c r="S127" s="55"/>
      <c r="T127" s="56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7"/>
      <c r="AS127" s="1"/>
      <c r="AT127" s="57"/>
      <c r="AU127" s="57"/>
      <c r="AV127" s="1"/>
      <c r="AW127" s="1"/>
      <c r="AX127" s="1"/>
      <c r="AY127" s="6"/>
      <c r="AZ127" s="1"/>
      <c r="BA127" s="1"/>
      <c r="BB127" s="1"/>
      <c r="BC127" s="1"/>
      <c r="BD127" s="1"/>
      <c r="BE127" s="58"/>
      <c r="BF127" s="58"/>
      <c r="BG127" s="58"/>
      <c r="BH127" s="58"/>
      <c r="BI127" s="6">
        <v>32</v>
      </c>
      <c r="BJ127" s="6">
        <f t="shared" si="13"/>
        <v>1024</v>
      </c>
      <c r="BK127" s="58">
        <f t="shared" si="14"/>
        <v>0</v>
      </c>
    </row>
    <row r="128" spans="1:65" ht="12" x14ac:dyDescent="0.2">
      <c r="A128" s="1"/>
      <c r="B128" s="46"/>
      <c r="C128" s="47">
        <v>39</v>
      </c>
      <c r="D128" s="47" t="s">
        <v>28</v>
      </c>
      <c r="E128" s="48" t="s">
        <v>527</v>
      </c>
      <c r="F128" s="49" t="s">
        <v>57</v>
      </c>
      <c r="G128" s="50" t="s">
        <v>56</v>
      </c>
      <c r="H128" s="51">
        <v>32</v>
      </c>
      <c r="I128" s="52"/>
      <c r="J128" s="52">
        <f t="shared" si="12"/>
        <v>0</v>
      </c>
      <c r="K128" s="49" t="s">
        <v>0</v>
      </c>
      <c r="L128" s="9"/>
      <c r="M128" s="53" t="s">
        <v>0</v>
      </c>
      <c r="N128" s="54" t="s">
        <v>9</v>
      </c>
      <c r="O128" s="55"/>
      <c r="P128" s="55"/>
      <c r="Q128" s="55"/>
      <c r="R128" s="55"/>
      <c r="S128" s="55"/>
      <c r="T128" s="56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7"/>
      <c r="AS128" s="1"/>
      <c r="AT128" s="57"/>
      <c r="AU128" s="57"/>
      <c r="AV128" s="1"/>
      <c r="AW128" s="1"/>
      <c r="AX128" s="1"/>
      <c r="AY128" s="6"/>
      <c r="AZ128" s="1"/>
      <c r="BA128" s="1"/>
      <c r="BB128" s="1"/>
      <c r="BC128" s="1"/>
      <c r="BD128" s="1"/>
      <c r="BE128" s="58"/>
      <c r="BF128" s="58"/>
      <c r="BG128" s="58"/>
      <c r="BH128" s="58"/>
      <c r="BI128" s="6"/>
      <c r="BJ128" s="6">
        <f t="shared" si="13"/>
        <v>0</v>
      </c>
      <c r="BK128" s="58">
        <f t="shared" si="14"/>
        <v>0</v>
      </c>
    </row>
    <row r="129" spans="1:65" s="5" customFormat="1" ht="22.9" customHeight="1" x14ac:dyDescent="0.2">
      <c r="B129" s="36"/>
      <c r="D129" s="37" t="s">
        <v>14</v>
      </c>
      <c r="E129" s="44" t="s">
        <v>60</v>
      </c>
      <c r="F129" s="44" t="s">
        <v>61</v>
      </c>
      <c r="J129" s="45">
        <f>BK129</f>
        <v>0</v>
      </c>
      <c r="L129" s="36"/>
      <c r="M129" s="40"/>
      <c r="P129" s="41"/>
      <c r="R129" s="41"/>
      <c r="T129" s="42"/>
      <c r="AR129" s="37"/>
      <c r="AT129" s="43"/>
      <c r="AU129" s="43"/>
      <c r="AY129" s="37"/>
      <c r="BK129" s="86">
        <f>SUM(BK130:BK130)</f>
        <v>0</v>
      </c>
    </row>
    <row r="130" spans="1:65" ht="12" x14ac:dyDescent="0.2">
      <c r="A130" s="1"/>
      <c r="B130" s="46"/>
      <c r="C130" s="47">
        <v>40</v>
      </c>
      <c r="D130" s="47" t="s">
        <v>28</v>
      </c>
      <c r="E130" s="48" t="s">
        <v>528</v>
      </c>
      <c r="F130" s="49" t="s">
        <v>529</v>
      </c>
      <c r="G130" s="50" t="s">
        <v>29</v>
      </c>
      <c r="H130" s="51">
        <v>110</v>
      </c>
      <c r="I130" s="51"/>
      <c r="J130" s="84">
        <f t="shared" ref="J130" si="15">ROUND(I130*H130,2)</f>
        <v>0</v>
      </c>
      <c r="K130" s="49" t="s">
        <v>0</v>
      </c>
      <c r="L130" s="9"/>
      <c r="M130" s="53" t="s">
        <v>0</v>
      </c>
      <c r="N130" s="54" t="s">
        <v>9</v>
      </c>
      <c r="O130" s="55"/>
      <c r="P130" s="55"/>
      <c r="Q130" s="55"/>
      <c r="R130" s="55"/>
      <c r="S130" s="55"/>
      <c r="T130" s="56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7"/>
      <c r="AS130" s="1"/>
      <c r="AT130" s="57"/>
      <c r="AU130" s="57"/>
      <c r="AV130" s="1"/>
      <c r="AW130" s="1"/>
      <c r="AX130" s="1"/>
      <c r="AY130" s="6"/>
      <c r="AZ130" s="1"/>
      <c r="BA130" s="1"/>
      <c r="BB130" s="1"/>
      <c r="BC130" s="1"/>
      <c r="BD130" s="1"/>
      <c r="BE130" s="58"/>
      <c r="BF130" s="58"/>
      <c r="BG130" s="58"/>
      <c r="BH130" s="58"/>
      <c r="BI130" s="58"/>
      <c r="BJ130" s="6"/>
      <c r="BK130" s="58">
        <f t="shared" ref="BK130" si="16">ROUND(I130*H130,2)</f>
        <v>0</v>
      </c>
    </row>
    <row r="131" spans="1:65" s="5" customFormat="1" ht="25.9" customHeight="1" x14ac:dyDescent="0.2">
      <c r="B131" s="36"/>
      <c r="D131" s="37"/>
      <c r="E131" s="81" t="str">
        <f>D29</f>
        <v>Zařízení č. 2-Větrání prostoru šatny 1NP</v>
      </c>
      <c r="F131" s="38"/>
      <c r="J131" s="39">
        <f>BK131</f>
        <v>0</v>
      </c>
      <c r="L131" s="36"/>
      <c r="M131" s="40"/>
      <c r="P131" s="41"/>
      <c r="R131" s="41"/>
      <c r="T131" s="42"/>
      <c r="AR131" s="37"/>
      <c r="AT131" s="43"/>
      <c r="AU131" s="43"/>
      <c r="AY131" s="37"/>
      <c r="BK131" s="87">
        <f>BK132+BK150+BK159</f>
        <v>0</v>
      </c>
    </row>
    <row r="132" spans="1:65" s="5" customFormat="1" ht="22.9" customHeight="1" x14ac:dyDescent="0.2">
      <c r="B132" s="36"/>
      <c r="D132" s="37" t="s">
        <v>14</v>
      </c>
      <c r="E132" s="75" t="s">
        <v>177</v>
      </c>
      <c r="F132" s="44" t="s">
        <v>45</v>
      </c>
      <c r="J132" s="45">
        <f>BK132</f>
        <v>0</v>
      </c>
      <c r="L132" s="36"/>
      <c r="M132" s="40"/>
      <c r="P132" s="41"/>
      <c r="R132" s="41"/>
      <c r="T132" s="42"/>
      <c r="AR132" s="37"/>
      <c r="AT132" s="43"/>
      <c r="AU132" s="43"/>
      <c r="AY132" s="37"/>
      <c r="BK132" s="86">
        <f>SUM(BK133:BK149)</f>
        <v>0</v>
      </c>
    </row>
    <row r="133" spans="1:65" s="1" customFormat="1" ht="86.25" customHeight="1" x14ac:dyDescent="0.2">
      <c r="B133" s="46"/>
      <c r="C133" s="59">
        <v>41</v>
      </c>
      <c r="D133" s="59" t="s">
        <v>30</v>
      </c>
      <c r="E133" s="60" t="s">
        <v>62</v>
      </c>
      <c r="F133" s="61" t="s">
        <v>342</v>
      </c>
      <c r="G133" s="62" t="s">
        <v>36</v>
      </c>
      <c r="H133" s="63">
        <v>1</v>
      </c>
      <c r="I133" s="64"/>
      <c r="J133" s="64">
        <f t="shared" ref="J133:J149" si="17">ROUND(I133*H133,2)</f>
        <v>0</v>
      </c>
      <c r="K133" s="61" t="s">
        <v>0</v>
      </c>
      <c r="L133" s="65"/>
      <c r="M133" s="66" t="s">
        <v>0</v>
      </c>
      <c r="N133" s="67" t="s">
        <v>9</v>
      </c>
      <c r="O133" s="55"/>
      <c r="P133" s="55"/>
      <c r="Q133" s="55"/>
      <c r="R133" s="55"/>
      <c r="S133" s="55"/>
      <c r="T133" s="56"/>
      <c r="AR133" s="57"/>
      <c r="AT133" s="57"/>
      <c r="AU133" s="57"/>
      <c r="AY133" s="6"/>
      <c r="BE133" s="58"/>
      <c r="BF133" s="58"/>
      <c r="BG133" s="58"/>
      <c r="BH133" s="58"/>
      <c r="BI133" s="58"/>
      <c r="BJ133" s="6"/>
      <c r="BK133" s="58">
        <f t="shared" ref="BK133:BK149" si="18">ROUND(I133*H133,2)</f>
        <v>0</v>
      </c>
      <c r="BL133" s="6"/>
      <c r="BM133" s="57"/>
    </row>
    <row r="134" spans="1:65" s="1" customFormat="1" ht="14.45" customHeight="1" x14ac:dyDescent="0.2">
      <c r="B134" s="46"/>
      <c r="C134" s="59">
        <v>42</v>
      </c>
      <c r="D134" s="59" t="s">
        <v>30</v>
      </c>
      <c r="E134" s="60" t="s">
        <v>63</v>
      </c>
      <c r="F134" s="61" t="s">
        <v>337</v>
      </c>
      <c r="G134" s="62" t="s">
        <v>36</v>
      </c>
      <c r="H134" s="63">
        <v>1</v>
      </c>
      <c r="I134" s="64"/>
      <c r="J134" s="64">
        <f t="shared" si="17"/>
        <v>0</v>
      </c>
      <c r="K134" s="61" t="s">
        <v>0</v>
      </c>
      <c r="L134" s="65"/>
      <c r="M134" s="66" t="s">
        <v>0</v>
      </c>
      <c r="N134" s="67" t="s">
        <v>9</v>
      </c>
      <c r="O134" s="55"/>
      <c r="P134" s="55"/>
      <c r="Q134" s="55"/>
      <c r="R134" s="55"/>
      <c r="S134" s="55"/>
      <c r="T134" s="56"/>
      <c r="AR134" s="57"/>
      <c r="AT134" s="57"/>
      <c r="AU134" s="57"/>
      <c r="AY134" s="6"/>
      <c r="BE134" s="58"/>
      <c r="BF134" s="58"/>
      <c r="BG134" s="58"/>
      <c r="BH134" s="58"/>
      <c r="BI134" s="58"/>
      <c r="BJ134" s="6"/>
      <c r="BK134" s="58">
        <f t="shared" si="18"/>
        <v>0</v>
      </c>
      <c r="BL134" s="6"/>
      <c r="BM134" s="57"/>
    </row>
    <row r="135" spans="1:65" s="1" customFormat="1" ht="14.45" customHeight="1" x14ac:dyDescent="0.2">
      <c r="B135" s="46"/>
      <c r="C135" s="47">
        <v>43</v>
      </c>
      <c r="D135" s="47" t="s">
        <v>28</v>
      </c>
      <c r="E135" s="48" t="s">
        <v>64</v>
      </c>
      <c r="F135" s="49" t="s">
        <v>47</v>
      </c>
      <c r="G135" s="50" t="s">
        <v>36</v>
      </c>
      <c r="H135" s="51">
        <v>1</v>
      </c>
      <c r="I135" s="52"/>
      <c r="J135" s="52">
        <f t="shared" si="17"/>
        <v>0</v>
      </c>
      <c r="K135" s="49" t="s">
        <v>0</v>
      </c>
      <c r="L135" s="9"/>
      <c r="M135" s="53" t="s">
        <v>0</v>
      </c>
      <c r="N135" s="54" t="s">
        <v>9</v>
      </c>
      <c r="O135" s="55"/>
      <c r="P135" s="55"/>
      <c r="Q135" s="55"/>
      <c r="R135" s="55"/>
      <c r="S135" s="55"/>
      <c r="T135" s="56"/>
      <c r="AR135" s="57"/>
      <c r="AT135" s="57"/>
      <c r="AU135" s="57"/>
      <c r="AY135" s="6"/>
      <c r="BE135" s="58"/>
      <c r="BF135" s="58"/>
      <c r="BG135" s="58"/>
      <c r="BH135" s="58"/>
      <c r="BI135" s="58"/>
      <c r="BJ135" s="6"/>
      <c r="BK135" s="58">
        <f t="shared" si="18"/>
        <v>0</v>
      </c>
      <c r="BL135" s="6"/>
      <c r="BM135" s="57"/>
    </row>
    <row r="136" spans="1:65" s="1" customFormat="1" ht="30.75" customHeight="1" x14ac:dyDescent="0.2">
      <c r="B136" s="46"/>
      <c r="C136" s="59">
        <v>44</v>
      </c>
      <c r="D136" s="59" t="s">
        <v>30</v>
      </c>
      <c r="E136" s="60" t="s">
        <v>65</v>
      </c>
      <c r="F136" s="61" t="s">
        <v>343</v>
      </c>
      <c r="G136" s="62" t="s">
        <v>36</v>
      </c>
      <c r="H136" s="63">
        <v>12</v>
      </c>
      <c r="I136" s="64"/>
      <c r="J136" s="64">
        <f t="shared" si="17"/>
        <v>0</v>
      </c>
      <c r="K136" s="61" t="s">
        <v>0</v>
      </c>
      <c r="L136" s="65"/>
      <c r="M136" s="66" t="s">
        <v>0</v>
      </c>
      <c r="N136" s="67" t="s">
        <v>9</v>
      </c>
      <c r="O136" s="55"/>
      <c r="P136" s="55"/>
      <c r="Q136" s="55"/>
      <c r="R136" s="55"/>
      <c r="S136" s="55"/>
      <c r="T136" s="56"/>
      <c r="AR136" s="57"/>
      <c r="AT136" s="57"/>
      <c r="AU136" s="57"/>
      <c r="AY136" s="6"/>
      <c r="BE136" s="58"/>
      <c r="BF136" s="58"/>
      <c r="BG136" s="58"/>
      <c r="BH136" s="58"/>
      <c r="BI136" s="58"/>
      <c r="BJ136" s="6"/>
      <c r="BK136" s="58">
        <f t="shared" si="18"/>
        <v>0</v>
      </c>
      <c r="BL136" s="6"/>
      <c r="BM136" s="57"/>
    </row>
    <row r="137" spans="1:65" s="1" customFormat="1" ht="14.45" customHeight="1" x14ac:dyDescent="0.2">
      <c r="B137" s="46"/>
      <c r="C137" s="47">
        <v>45</v>
      </c>
      <c r="D137" s="47" t="s">
        <v>28</v>
      </c>
      <c r="E137" s="48" t="s">
        <v>66</v>
      </c>
      <c r="F137" s="49" t="s">
        <v>47</v>
      </c>
      <c r="G137" s="50" t="s">
        <v>36</v>
      </c>
      <c r="H137" s="51">
        <v>1</v>
      </c>
      <c r="I137" s="52"/>
      <c r="J137" s="52">
        <f t="shared" si="17"/>
        <v>0</v>
      </c>
      <c r="K137" s="49" t="s">
        <v>0</v>
      </c>
      <c r="L137" s="9"/>
      <c r="M137" s="53" t="s">
        <v>0</v>
      </c>
      <c r="N137" s="54" t="s">
        <v>9</v>
      </c>
      <c r="O137" s="55"/>
      <c r="P137" s="55"/>
      <c r="Q137" s="55"/>
      <c r="R137" s="55"/>
      <c r="S137" s="55"/>
      <c r="T137" s="56"/>
      <c r="AR137" s="57"/>
      <c r="AT137" s="57"/>
      <c r="AU137" s="57"/>
      <c r="AY137" s="6"/>
      <c r="BE137" s="58"/>
      <c r="BF137" s="58"/>
      <c r="BG137" s="58"/>
      <c r="BH137" s="58"/>
      <c r="BI137" s="58"/>
      <c r="BJ137" s="6"/>
      <c r="BK137" s="58">
        <f t="shared" si="18"/>
        <v>0</v>
      </c>
      <c r="BL137" s="6"/>
      <c r="BM137" s="57"/>
    </row>
    <row r="138" spans="1:65" s="1" customFormat="1" ht="27" customHeight="1" x14ac:dyDescent="0.2">
      <c r="B138" s="46"/>
      <c r="C138" s="59">
        <v>46</v>
      </c>
      <c r="D138" s="59" t="s">
        <v>30</v>
      </c>
      <c r="E138" s="60" t="s">
        <v>125</v>
      </c>
      <c r="F138" s="61" t="s">
        <v>325</v>
      </c>
      <c r="G138" s="62" t="s">
        <v>36</v>
      </c>
      <c r="H138" s="63">
        <v>1</v>
      </c>
      <c r="I138" s="64"/>
      <c r="J138" s="64">
        <f t="shared" si="17"/>
        <v>0</v>
      </c>
      <c r="K138" s="61" t="s">
        <v>0</v>
      </c>
      <c r="L138" s="65"/>
      <c r="M138" s="66" t="s">
        <v>0</v>
      </c>
      <c r="N138" s="67" t="s">
        <v>9</v>
      </c>
      <c r="O138" s="55"/>
      <c r="P138" s="55"/>
      <c r="Q138" s="55"/>
      <c r="R138" s="55"/>
      <c r="S138" s="55"/>
      <c r="T138" s="56"/>
      <c r="AR138" s="57"/>
      <c r="AT138" s="57"/>
      <c r="AU138" s="57"/>
      <c r="AY138" s="6"/>
      <c r="BE138" s="58"/>
      <c r="BF138" s="58"/>
      <c r="BG138" s="58"/>
      <c r="BH138" s="58"/>
      <c r="BI138" s="58"/>
      <c r="BJ138" s="6"/>
      <c r="BK138" s="58">
        <f t="shared" si="18"/>
        <v>0</v>
      </c>
      <c r="BL138" s="6"/>
      <c r="BM138" s="57"/>
    </row>
    <row r="139" spans="1:65" s="1" customFormat="1" ht="21" customHeight="1" x14ac:dyDescent="0.2">
      <c r="B139" s="46"/>
      <c r="C139" s="59">
        <v>47</v>
      </c>
      <c r="D139" s="59" t="s">
        <v>30</v>
      </c>
      <c r="E139" s="60" t="s">
        <v>126</v>
      </c>
      <c r="F139" s="61" t="s">
        <v>584</v>
      </c>
      <c r="G139" s="62" t="s">
        <v>36</v>
      </c>
      <c r="H139" s="63">
        <v>1</v>
      </c>
      <c r="I139" s="64"/>
      <c r="J139" s="64">
        <f t="shared" ref="J139" si="19">ROUND(I139*H139,2)</f>
        <v>0</v>
      </c>
      <c r="K139" s="61" t="s">
        <v>0</v>
      </c>
      <c r="L139" s="65"/>
      <c r="M139" s="66" t="s">
        <v>0</v>
      </c>
      <c r="N139" s="67" t="s">
        <v>9</v>
      </c>
      <c r="O139" s="55"/>
      <c r="P139" s="55"/>
      <c r="Q139" s="55"/>
      <c r="R139" s="55"/>
      <c r="S139" s="55"/>
      <c r="T139" s="56"/>
      <c r="AR139" s="57"/>
      <c r="AT139" s="57"/>
      <c r="AU139" s="57"/>
      <c r="AY139" s="6"/>
      <c r="BE139" s="58"/>
      <c r="BF139" s="58"/>
      <c r="BG139" s="58"/>
      <c r="BH139" s="58"/>
      <c r="BI139" s="58"/>
      <c r="BJ139" s="6"/>
      <c r="BK139" s="58">
        <f t="shared" ref="BK139:BK140" si="20">ROUND(I139*H139,2)</f>
        <v>0</v>
      </c>
      <c r="BL139" s="6"/>
      <c r="BM139" s="57"/>
    </row>
    <row r="140" spans="1:65" s="1" customFormat="1" ht="14.45" customHeight="1" x14ac:dyDescent="0.2">
      <c r="B140" s="46"/>
      <c r="C140" s="47">
        <v>48</v>
      </c>
      <c r="D140" s="47" t="s">
        <v>28</v>
      </c>
      <c r="E140" s="48" t="s">
        <v>127</v>
      </c>
      <c r="F140" s="49" t="s">
        <v>47</v>
      </c>
      <c r="G140" s="50" t="s">
        <v>36</v>
      </c>
      <c r="H140" s="51">
        <v>1</v>
      </c>
      <c r="I140" s="52"/>
      <c r="J140" s="52">
        <f t="shared" si="17"/>
        <v>0</v>
      </c>
      <c r="K140" s="49" t="s">
        <v>0</v>
      </c>
      <c r="L140" s="9"/>
      <c r="M140" s="53" t="s">
        <v>0</v>
      </c>
      <c r="N140" s="54" t="s">
        <v>9</v>
      </c>
      <c r="O140" s="55"/>
      <c r="P140" s="55"/>
      <c r="Q140" s="55"/>
      <c r="R140" s="55"/>
      <c r="S140" s="55"/>
      <c r="T140" s="56"/>
      <c r="AR140" s="57"/>
      <c r="AT140" s="57"/>
      <c r="AU140" s="57"/>
      <c r="AY140" s="6"/>
      <c r="BE140" s="58"/>
      <c r="BF140" s="58"/>
      <c r="BG140" s="58"/>
      <c r="BH140" s="58"/>
      <c r="BI140" s="58"/>
      <c r="BJ140" s="6"/>
      <c r="BK140" s="58">
        <f t="shared" si="20"/>
        <v>0</v>
      </c>
      <c r="BL140" s="6"/>
      <c r="BM140" s="57"/>
    </row>
    <row r="141" spans="1:65" s="1" customFormat="1" ht="14.45" customHeight="1" x14ac:dyDescent="0.2">
      <c r="B141" s="46"/>
      <c r="C141" s="59">
        <v>49</v>
      </c>
      <c r="D141" s="59" t="s">
        <v>30</v>
      </c>
      <c r="E141" s="60" t="s">
        <v>381</v>
      </c>
      <c r="F141" s="61" t="s">
        <v>380</v>
      </c>
      <c r="G141" s="62" t="s">
        <v>36</v>
      </c>
      <c r="H141" s="63">
        <v>1</v>
      </c>
      <c r="I141" s="64"/>
      <c r="J141" s="64">
        <f t="shared" si="17"/>
        <v>0</v>
      </c>
      <c r="K141" s="61" t="s">
        <v>0</v>
      </c>
      <c r="L141" s="65"/>
      <c r="M141" s="66" t="s">
        <v>0</v>
      </c>
      <c r="N141" s="67" t="s">
        <v>9</v>
      </c>
      <c r="O141" s="55"/>
      <c r="P141" s="55"/>
      <c r="Q141" s="55"/>
      <c r="R141" s="55"/>
      <c r="S141" s="55"/>
      <c r="T141" s="56"/>
      <c r="AR141" s="57"/>
      <c r="AT141" s="57"/>
      <c r="AU141" s="57"/>
      <c r="AY141" s="6"/>
      <c r="BE141" s="58"/>
      <c r="BF141" s="58"/>
      <c r="BG141" s="58"/>
      <c r="BH141" s="58"/>
      <c r="BI141" s="58"/>
      <c r="BJ141" s="6"/>
      <c r="BK141" s="58">
        <f t="shared" si="18"/>
        <v>0</v>
      </c>
      <c r="BL141" s="6"/>
      <c r="BM141" s="57"/>
    </row>
    <row r="142" spans="1:65" s="1" customFormat="1" ht="14.45" customHeight="1" x14ac:dyDescent="0.2">
      <c r="B142" s="46"/>
      <c r="C142" s="59">
        <v>50</v>
      </c>
      <c r="D142" s="59" t="s">
        <v>30</v>
      </c>
      <c r="E142" s="60" t="s">
        <v>67</v>
      </c>
      <c r="F142" s="61" t="s">
        <v>382</v>
      </c>
      <c r="G142" s="62" t="s">
        <v>36</v>
      </c>
      <c r="H142" s="63">
        <v>1</v>
      </c>
      <c r="I142" s="64"/>
      <c r="J142" s="64">
        <f t="shared" ref="J142" si="21">ROUND(I142*H142,2)</f>
        <v>0</v>
      </c>
      <c r="K142" s="61" t="s">
        <v>0</v>
      </c>
      <c r="L142" s="65"/>
      <c r="M142" s="66" t="s">
        <v>0</v>
      </c>
      <c r="N142" s="67" t="s">
        <v>9</v>
      </c>
      <c r="O142" s="55"/>
      <c r="P142" s="55"/>
      <c r="Q142" s="55"/>
      <c r="R142" s="55"/>
      <c r="S142" s="55"/>
      <c r="T142" s="56"/>
      <c r="AR142" s="57"/>
      <c r="AT142" s="57"/>
      <c r="AU142" s="57"/>
      <c r="AY142" s="6"/>
      <c r="BE142" s="58"/>
      <c r="BF142" s="58"/>
      <c r="BG142" s="58"/>
      <c r="BH142" s="58"/>
      <c r="BI142" s="58"/>
      <c r="BJ142" s="6"/>
      <c r="BK142" s="58">
        <f t="shared" ref="BK142" si="22">ROUND(I142*H142,2)</f>
        <v>0</v>
      </c>
      <c r="BL142" s="6"/>
      <c r="BM142" s="57"/>
    </row>
    <row r="143" spans="1:65" s="1" customFormat="1" ht="14.45" customHeight="1" x14ac:dyDescent="0.2">
      <c r="B143" s="46"/>
      <c r="C143" s="47">
        <v>51</v>
      </c>
      <c r="D143" s="47" t="s">
        <v>28</v>
      </c>
      <c r="E143" s="48" t="s">
        <v>383</v>
      </c>
      <c r="F143" s="49" t="s">
        <v>47</v>
      </c>
      <c r="G143" s="50" t="s">
        <v>36</v>
      </c>
      <c r="H143" s="51">
        <v>1</v>
      </c>
      <c r="I143" s="52"/>
      <c r="J143" s="52">
        <f t="shared" si="17"/>
        <v>0</v>
      </c>
      <c r="K143" s="49" t="s">
        <v>0</v>
      </c>
      <c r="L143" s="9"/>
      <c r="M143" s="53" t="s">
        <v>0</v>
      </c>
      <c r="N143" s="54" t="s">
        <v>9</v>
      </c>
      <c r="O143" s="55"/>
      <c r="P143" s="55"/>
      <c r="Q143" s="55"/>
      <c r="R143" s="55"/>
      <c r="S143" s="55"/>
      <c r="T143" s="56"/>
      <c r="AR143" s="57"/>
      <c r="AT143" s="57"/>
      <c r="AU143" s="57"/>
      <c r="AY143" s="6"/>
      <c r="BE143" s="58"/>
      <c r="BF143" s="58"/>
      <c r="BG143" s="58"/>
      <c r="BH143" s="58"/>
      <c r="BI143" s="58"/>
      <c r="BJ143" s="6"/>
      <c r="BK143" s="58">
        <f t="shared" si="18"/>
        <v>0</v>
      </c>
      <c r="BL143" s="6"/>
      <c r="BM143" s="57"/>
    </row>
    <row r="144" spans="1:65" s="1" customFormat="1" ht="30" customHeight="1" x14ac:dyDescent="0.2">
      <c r="B144" s="46"/>
      <c r="C144" s="59">
        <v>52</v>
      </c>
      <c r="D144" s="59" t="s">
        <v>30</v>
      </c>
      <c r="E144" s="60" t="s">
        <v>68</v>
      </c>
      <c r="F144" s="61" t="s">
        <v>405</v>
      </c>
      <c r="G144" s="62" t="s">
        <v>36</v>
      </c>
      <c r="H144" s="63">
        <v>24</v>
      </c>
      <c r="I144" s="64"/>
      <c r="J144" s="64">
        <f t="shared" si="17"/>
        <v>0</v>
      </c>
      <c r="K144" s="61" t="s">
        <v>0</v>
      </c>
      <c r="L144" s="65"/>
      <c r="M144" s="66" t="s">
        <v>0</v>
      </c>
      <c r="N144" s="67" t="s">
        <v>9</v>
      </c>
      <c r="O144" s="55"/>
      <c r="P144" s="55"/>
      <c r="Q144" s="55"/>
      <c r="R144" s="55"/>
      <c r="S144" s="55"/>
      <c r="T144" s="56"/>
      <c r="AR144" s="57"/>
      <c r="AT144" s="57"/>
      <c r="AU144" s="57"/>
      <c r="AY144" s="6"/>
      <c r="BE144" s="58"/>
      <c r="BF144" s="58"/>
      <c r="BG144" s="58"/>
      <c r="BH144" s="58"/>
      <c r="BI144" s="58"/>
      <c r="BJ144" s="6"/>
      <c r="BK144" s="58">
        <f t="shared" si="18"/>
        <v>0</v>
      </c>
      <c r="BL144" s="6"/>
      <c r="BM144" s="57"/>
    </row>
    <row r="145" spans="1:65" s="1" customFormat="1" ht="28.5" customHeight="1" x14ac:dyDescent="0.2">
      <c r="B145" s="46"/>
      <c r="C145" s="59">
        <v>53</v>
      </c>
      <c r="D145" s="59" t="s">
        <v>30</v>
      </c>
      <c r="E145" s="60" t="s">
        <v>69</v>
      </c>
      <c r="F145" s="61" t="s">
        <v>406</v>
      </c>
      <c r="G145" s="62" t="s">
        <v>36</v>
      </c>
      <c r="H145" s="63">
        <v>18</v>
      </c>
      <c r="I145" s="64"/>
      <c r="J145" s="64">
        <f t="shared" si="17"/>
        <v>0</v>
      </c>
      <c r="K145" s="61" t="s">
        <v>0</v>
      </c>
      <c r="L145" s="65"/>
      <c r="M145" s="66" t="s">
        <v>0</v>
      </c>
      <c r="N145" s="67" t="s">
        <v>9</v>
      </c>
      <c r="O145" s="55"/>
      <c r="P145" s="55"/>
      <c r="Q145" s="55"/>
      <c r="R145" s="55"/>
      <c r="S145" s="55"/>
      <c r="T145" s="56"/>
      <c r="AR145" s="57"/>
      <c r="AT145" s="57"/>
      <c r="AU145" s="57"/>
      <c r="AY145" s="6"/>
      <c r="BE145" s="58"/>
      <c r="BF145" s="58"/>
      <c r="BG145" s="58"/>
      <c r="BH145" s="58"/>
      <c r="BI145" s="58"/>
      <c r="BJ145" s="6"/>
      <c r="BK145" s="58">
        <f t="shared" si="18"/>
        <v>0</v>
      </c>
      <c r="BL145" s="6"/>
      <c r="BM145" s="57"/>
    </row>
    <row r="146" spans="1:65" s="1" customFormat="1" ht="14.45" customHeight="1" x14ac:dyDescent="0.2">
      <c r="B146" s="46"/>
      <c r="C146" s="59">
        <v>54</v>
      </c>
      <c r="D146" s="59" t="s">
        <v>30</v>
      </c>
      <c r="E146" s="60" t="s">
        <v>70</v>
      </c>
      <c r="F146" s="61" t="s">
        <v>386</v>
      </c>
      <c r="G146" s="62" t="s">
        <v>36</v>
      </c>
      <c r="H146" s="63">
        <v>7</v>
      </c>
      <c r="I146" s="64"/>
      <c r="J146" s="64">
        <f t="shared" ref="J146" si="23">ROUND(I146*H146,2)</f>
        <v>0</v>
      </c>
      <c r="K146" s="61" t="s">
        <v>0</v>
      </c>
      <c r="L146" s="65"/>
      <c r="M146" s="66" t="s">
        <v>0</v>
      </c>
      <c r="N146" s="67" t="s">
        <v>9</v>
      </c>
      <c r="O146" s="55"/>
      <c r="P146" s="55"/>
      <c r="Q146" s="55"/>
      <c r="R146" s="55"/>
      <c r="S146" s="55"/>
      <c r="T146" s="56"/>
      <c r="AR146" s="57"/>
      <c r="AT146" s="57"/>
      <c r="AU146" s="57"/>
      <c r="AY146" s="6"/>
      <c r="BE146" s="58"/>
      <c r="BF146" s="58"/>
      <c r="BG146" s="58"/>
      <c r="BH146" s="58"/>
      <c r="BI146" s="58"/>
      <c r="BJ146" s="6"/>
      <c r="BK146" s="58">
        <f t="shared" ref="BK146:BK147" si="24">ROUND(I146*H146,2)</f>
        <v>0</v>
      </c>
      <c r="BL146" s="6"/>
      <c r="BM146" s="57"/>
    </row>
    <row r="147" spans="1:65" s="1" customFormat="1" ht="14.45" customHeight="1" x14ac:dyDescent="0.2">
      <c r="B147" s="46"/>
      <c r="C147" s="59">
        <v>55</v>
      </c>
      <c r="D147" s="47" t="s">
        <v>28</v>
      </c>
      <c r="E147" s="60" t="s">
        <v>385</v>
      </c>
      <c r="F147" s="61" t="s">
        <v>52</v>
      </c>
      <c r="G147" s="62" t="s">
        <v>36</v>
      </c>
      <c r="H147" s="63">
        <v>7</v>
      </c>
      <c r="I147" s="64"/>
      <c r="J147" s="64">
        <f t="shared" si="17"/>
        <v>0</v>
      </c>
      <c r="K147" s="49" t="s">
        <v>0</v>
      </c>
      <c r="L147" s="9"/>
      <c r="M147" s="53" t="s">
        <v>0</v>
      </c>
      <c r="N147" s="54" t="s">
        <v>9</v>
      </c>
      <c r="O147" s="55"/>
      <c r="P147" s="55"/>
      <c r="Q147" s="55"/>
      <c r="R147" s="55"/>
      <c r="S147" s="55"/>
      <c r="T147" s="56"/>
      <c r="AR147" s="57"/>
      <c r="AT147" s="57"/>
      <c r="AU147" s="57"/>
      <c r="AY147" s="6"/>
      <c r="BE147" s="58"/>
      <c r="BF147" s="58"/>
      <c r="BG147" s="58"/>
      <c r="BH147" s="58"/>
      <c r="BI147" s="58"/>
      <c r="BJ147" s="6"/>
      <c r="BK147" s="58">
        <f t="shared" si="24"/>
        <v>0</v>
      </c>
      <c r="BL147" s="6"/>
      <c r="BM147" s="57"/>
    </row>
    <row r="148" spans="1:65" s="1" customFormat="1" ht="14.45" customHeight="1" x14ac:dyDescent="0.2">
      <c r="B148" s="46"/>
      <c r="C148" s="59">
        <v>56</v>
      </c>
      <c r="D148" s="59" t="s">
        <v>30</v>
      </c>
      <c r="E148" s="60" t="s">
        <v>384</v>
      </c>
      <c r="F148" s="61" t="s">
        <v>388</v>
      </c>
      <c r="G148" s="62" t="s">
        <v>36</v>
      </c>
      <c r="H148" s="63">
        <v>12</v>
      </c>
      <c r="I148" s="64"/>
      <c r="J148" s="64">
        <f t="shared" si="17"/>
        <v>0</v>
      </c>
      <c r="K148" s="61" t="s">
        <v>0</v>
      </c>
      <c r="L148" s="65"/>
      <c r="M148" s="66" t="s">
        <v>0</v>
      </c>
      <c r="N148" s="67" t="s">
        <v>9</v>
      </c>
      <c r="O148" s="55"/>
      <c r="P148" s="55"/>
      <c r="Q148" s="55"/>
      <c r="R148" s="55"/>
      <c r="S148" s="55"/>
      <c r="T148" s="56"/>
      <c r="AR148" s="57"/>
      <c r="AT148" s="57"/>
      <c r="AU148" s="57"/>
      <c r="AY148" s="6"/>
      <c r="BE148" s="58"/>
      <c r="BF148" s="58"/>
      <c r="BG148" s="58"/>
      <c r="BH148" s="58"/>
      <c r="BI148" s="58"/>
      <c r="BJ148" s="6"/>
      <c r="BK148" s="58">
        <f t="shared" si="18"/>
        <v>0</v>
      </c>
      <c r="BL148" s="6"/>
      <c r="BM148" s="57"/>
    </row>
    <row r="149" spans="1:65" s="1" customFormat="1" ht="14.45" customHeight="1" x14ac:dyDescent="0.2">
      <c r="B149" s="46"/>
      <c r="C149" s="47">
        <v>57</v>
      </c>
      <c r="D149" s="47" t="s">
        <v>28</v>
      </c>
      <c r="E149" s="48" t="s">
        <v>387</v>
      </c>
      <c r="F149" s="49" t="s">
        <v>47</v>
      </c>
      <c r="G149" s="50" t="s">
        <v>36</v>
      </c>
      <c r="H149" s="51">
        <v>1</v>
      </c>
      <c r="I149" s="52"/>
      <c r="J149" s="52">
        <f t="shared" si="17"/>
        <v>0</v>
      </c>
      <c r="K149" s="49" t="s">
        <v>0</v>
      </c>
      <c r="L149" s="9"/>
      <c r="M149" s="53" t="s">
        <v>0</v>
      </c>
      <c r="N149" s="54" t="s">
        <v>9</v>
      </c>
      <c r="O149" s="55"/>
      <c r="P149" s="55"/>
      <c r="Q149" s="55"/>
      <c r="R149" s="55"/>
      <c r="S149" s="55"/>
      <c r="T149" s="56"/>
      <c r="AR149" s="57"/>
      <c r="AT149" s="57"/>
      <c r="AU149" s="57"/>
      <c r="AY149" s="6"/>
      <c r="BE149" s="58"/>
      <c r="BF149" s="58"/>
      <c r="BG149" s="58"/>
      <c r="BH149" s="58"/>
      <c r="BI149" s="58"/>
      <c r="BJ149" s="6"/>
      <c r="BK149" s="58">
        <f t="shared" si="18"/>
        <v>0</v>
      </c>
      <c r="BL149" s="6"/>
      <c r="BM149" s="57"/>
    </row>
    <row r="150" spans="1:65" s="5" customFormat="1" ht="22.9" customHeight="1" x14ac:dyDescent="0.2">
      <c r="B150" s="36"/>
      <c r="D150" s="37" t="s">
        <v>14</v>
      </c>
      <c r="E150" s="44" t="s">
        <v>71</v>
      </c>
      <c r="F150" s="44" t="s">
        <v>72</v>
      </c>
      <c r="J150" s="45">
        <f>BK150</f>
        <v>0</v>
      </c>
      <c r="L150" s="36"/>
      <c r="M150" s="40"/>
      <c r="P150" s="41"/>
      <c r="R150" s="41"/>
      <c r="T150" s="42"/>
      <c r="AR150" s="37"/>
      <c r="AT150" s="43"/>
      <c r="AU150" s="43"/>
      <c r="AY150" s="37"/>
      <c r="BK150" s="86">
        <f>SUM(BK151:BK158)</f>
        <v>0</v>
      </c>
    </row>
    <row r="151" spans="1:65" ht="12" x14ac:dyDescent="0.2">
      <c r="A151" s="1"/>
      <c r="B151" s="46"/>
      <c r="C151" s="59">
        <v>58</v>
      </c>
      <c r="D151" s="59" t="s">
        <v>30</v>
      </c>
      <c r="E151" s="60" t="s">
        <v>243</v>
      </c>
      <c r="F151" s="61" t="s">
        <v>511</v>
      </c>
      <c r="G151" s="62" t="s">
        <v>56</v>
      </c>
      <c r="H151" s="63">
        <v>8</v>
      </c>
      <c r="I151" s="64"/>
      <c r="J151" s="64">
        <f t="shared" ref="J151:J158" si="25">ROUND(I151*H151,2)</f>
        <v>0</v>
      </c>
      <c r="K151" s="61" t="s">
        <v>0</v>
      </c>
      <c r="L151" s="65"/>
      <c r="M151" s="66" t="s">
        <v>0</v>
      </c>
      <c r="N151" s="67" t="s">
        <v>9</v>
      </c>
      <c r="O151" s="55"/>
      <c r="P151" s="55"/>
      <c r="Q151" s="55"/>
      <c r="R151" s="55"/>
      <c r="S151" s="55"/>
      <c r="T151" s="56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7"/>
      <c r="AS151" s="1"/>
      <c r="AT151" s="57"/>
      <c r="AU151" s="57"/>
      <c r="AV151" s="1"/>
      <c r="AW151" s="1"/>
      <c r="AX151" s="1"/>
      <c r="AY151" s="6"/>
      <c r="AZ151" s="1"/>
      <c r="BA151" s="1"/>
      <c r="BB151" s="1"/>
      <c r="BC151" s="1"/>
      <c r="BD151" s="1"/>
      <c r="BE151" s="58"/>
      <c r="BF151" s="58"/>
      <c r="BG151" s="58"/>
      <c r="BH151" s="58"/>
      <c r="BI151" s="6">
        <v>38</v>
      </c>
      <c r="BJ151" s="6">
        <f t="shared" ref="BJ151:BJ158" si="26">BI151*H151</f>
        <v>304</v>
      </c>
      <c r="BK151" s="58">
        <f t="shared" ref="BK151:BK158" si="27">ROUND(I151*H151,2)</f>
        <v>0</v>
      </c>
    </row>
    <row r="152" spans="1:65" ht="12" x14ac:dyDescent="0.2">
      <c r="A152" s="1"/>
      <c r="B152" s="46"/>
      <c r="C152" s="47">
        <v>59</v>
      </c>
      <c r="D152" s="47" t="s">
        <v>28</v>
      </c>
      <c r="E152" s="48" t="s">
        <v>244</v>
      </c>
      <c r="F152" s="49" t="s">
        <v>57</v>
      </c>
      <c r="G152" s="50" t="s">
        <v>56</v>
      </c>
      <c r="H152" s="51">
        <v>8</v>
      </c>
      <c r="I152" s="52"/>
      <c r="J152" s="52">
        <f t="shared" si="25"/>
        <v>0</v>
      </c>
      <c r="K152" s="49" t="s">
        <v>0</v>
      </c>
      <c r="L152" s="9"/>
      <c r="M152" s="53" t="s">
        <v>0</v>
      </c>
      <c r="N152" s="54" t="s">
        <v>9</v>
      </c>
      <c r="O152" s="55"/>
      <c r="P152" s="55"/>
      <c r="Q152" s="55"/>
      <c r="R152" s="55"/>
      <c r="S152" s="55"/>
      <c r="T152" s="56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7"/>
      <c r="AS152" s="1"/>
      <c r="AT152" s="57"/>
      <c r="AU152" s="57"/>
      <c r="AV152" s="1"/>
      <c r="AW152" s="1"/>
      <c r="AX152" s="1"/>
      <c r="AY152" s="6"/>
      <c r="AZ152" s="1"/>
      <c r="BA152" s="1"/>
      <c r="BB152" s="1"/>
      <c r="BC152" s="1"/>
      <c r="BD152" s="1"/>
      <c r="BE152" s="58"/>
      <c r="BF152" s="58"/>
      <c r="BG152" s="58"/>
      <c r="BH152" s="58"/>
      <c r="BI152" s="6"/>
      <c r="BJ152" s="6">
        <f t="shared" si="26"/>
        <v>0</v>
      </c>
      <c r="BK152" s="58">
        <f t="shared" si="27"/>
        <v>0</v>
      </c>
    </row>
    <row r="153" spans="1:65" ht="12" x14ac:dyDescent="0.2">
      <c r="A153" s="1"/>
      <c r="B153" s="46"/>
      <c r="C153" s="59">
        <v>60</v>
      </c>
      <c r="D153" s="59" t="s">
        <v>30</v>
      </c>
      <c r="E153" s="60" t="s">
        <v>534</v>
      </c>
      <c r="F153" s="61" t="s">
        <v>513</v>
      </c>
      <c r="G153" s="62" t="s">
        <v>56</v>
      </c>
      <c r="H153" s="63">
        <v>5</v>
      </c>
      <c r="I153" s="64"/>
      <c r="J153" s="64">
        <f t="shared" si="25"/>
        <v>0</v>
      </c>
      <c r="K153" s="61" t="s">
        <v>0</v>
      </c>
      <c r="L153" s="65"/>
      <c r="M153" s="66" t="s">
        <v>0</v>
      </c>
      <c r="N153" s="67" t="s">
        <v>9</v>
      </c>
      <c r="O153" s="55"/>
      <c r="P153" s="55"/>
      <c r="Q153" s="55"/>
      <c r="R153" s="55"/>
      <c r="S153" s="55"/>
      <c r="T153" s="56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7"/>
      <c r="AS153" s="1"/>
      <c r="AT153" s="57"/>
      <c r="AU153" s="57"/>
      <c r="AV153" s="1"/>
      <c r="AW153" s="1"/>
      <c r="AX153" s="1"/>
      <c r="AY153" s="6"/>
      <c r="AZ153" s="1"/>
      <c r="BA153" s="1"/>
      <c r="BB153" s="1"/>
      <c r="BC153" s="1"/>
      <c r="BD153" s="1"/>
      <c r="BE153" s="58"/>
      <c r="BF153" s="58"/>
      <c r="BG153" s="58"/>
      <c r="BH153" s="58"/>
      <c r="BI153" s="6">
        <v>54</v>
      </c>
      <c r="BJ153" s="6">
        <f t="shared" si="26"/>
        <v>270</v>
      </c>
      <c r="BK153" s="58">
        <f t="shared" si="27"/>
        <v>0</v>
      </c>
    </row>
    <row r="154" spans="1:65" ht="12" x14ac:dyDescent="0.2">
      <c r="A154" s="1"/>
      <c r="B154" s="46"/>
      <c r="C154" s="47">
        <v>61</v>
      </c>
      <c r="D154" s="47" t="s">
        <v>28</v>
      </c>
      <c r="E154" s="48" t="s">
        <v>535</v>
      </c>
      <c r="F154" s="49" t="s">
        <v>57</v>
      </c>
      <c r="G154" s="50" t="s">
        <v>56</v>
      </c>
      <c r="H154" s="51">
        <v>5</v>
      </c>
      <c r="I154" s="52"/>
      <c r="J154" s="52">
        <f t="shared" si="25"/>
        <v>0</v>
      </c>
      <c r="K154" s="49" t="s">
        <v>0</v>
      </c>
      <c r="L154" s="9"/>
      <c r="M154" s="53" t="s">
        <v>0</v>
      </c>
      <c r="N154" s="54" t="s">
        <v>9</v>
      </c>
      <c r="O154" s="55"/>
      <c r="P154" s="55"/>
      <c r="Q154" s="55"/>
      <c r="R154" s="55"/>
      <c r="S154" s="55"/>
      <c r="T154" s="56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7"/>
      <c r="AS154" s="1"/>
      <c r="AT154" s="57"/>
      <c r="AU154" s="57"/>
      <c r="AV154" s="1"/>
      <c r="AW154" s="1"/>
      <c r="AX154" s="1"/>
      <c r="AY154" s="6"/>
      <c r="AZ154" s="1"/>
      <c r="BA154" s="1"/>
      <c r="BB154" s="1"/>
      <c r="BC154" s="1"/>
      <c r="BD154" s="1"/>
      <c r="BE154" s="58"/>
      <c r="BF154" s="58"/>
      <c r="BG154" s="58"/>
      <c r="BH154" s="58"/>
      <c r="BI154" s="6"/>
      <c r="BJ154" s="6">
        <f t="shared" si="26"/>
        <v>0</v>
      </c>
      <c r="BK154" s="58">
        <f t="shared" si="27"/>
        <v>0</v>
      </c>
    </row>
    <row r="155" spans="1:65" ht="12" x14ac:dyDescent="0.2">
      <c r="A155" s="1"/>
      <c r="B155" s="46"/>
      <c r="C155" s="59">
        <v>62</v>
      </c>
      <c r="D155" s="59" t="s">
        <v>30</v>
      </c>
      <c r="E155" s="60" t="s">
        <v>536</v>
      </c>
      <c r="F155" s="61" t="s">
        <v>55</v>
      </c>
      <c r="G155" s="62" t="s">
        <v>56</v>
      </c>
      <c r="H155" s="63">
        <v>3</v>
      </c>
      <c r="I155" s="64"/>
      <c r="J155" s="64">
        <f t="shared" si="25"/>
        <v>0</v>
      </c>
      <c r="K155" s="61" t="s">
        <v>0</v>
      </c>
      <c r="L155" s="65"/>
      <c r="M155" s="66" t="s">
        <v>0</v>
      </c>
      <c r="N155" s="67" t="s">
        <v>9</v>
      </c>
      <c r="O155" s="55"/>
      <c r="P155" s="55"/>
      <c r="Q155" s="55"/>
      <c r="R155" s="55"/>
      <c r="S155" s="55"/>
      <c r="T155" s="56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7"/>
      <c r="AS155" s="1"/>
      <c r="AT155" s="57"/>
      <c r="AU155" s="57"/>
      <c r="AV155" s="1"/>
      <c r="AW155" s="1"/>
      <c r="AX155" s="1"/>
      <c r="AY155" s="6"/>
      <c r="AZ155" s="1"/>
      <c r="BA155" s="1"/>
      <c r="BB155" s="1"/>
      <c r="BC155" s="1"/>
      <c r="BD155" s="1"/>
      <c r="BE155" s="58"/>
      <c r="BF155" s="58"/>
      <c r="BG155" s="58"/>
      <c r="BH155" s="58"/>
      <c r="BI155" s="6">
        <v>2</v>
      </c>
      <c r="BJ155" s="6">
        <f t="shared" si="26"/>
        <v>6</v>
      </c>
      <c r="BK155" s="58">
        <f t="shared" si="27"/>
        <v>0</v>
      </c>
    </row>
    <row r="156" spans="1:65" ht="12" x14ac:dyDescent="0.2">
      <c r="A156" s="1"/>
      <c r="B156" s="46"/>
      <c r="C156" s="47">
        <v>63</v>
      </c>
      <c r="D156" s="47" t="s">
        <v>28</v>
      </c>
      <c r="E156" s="48" t="s">
        <v>537</v>
      </c>
      <c r="F156" s="49" t="s">
        <v>57</v>
      </c>
      <c r="G156" s="50" t="s">
        <v>56</v>
      </c>
      <c r="H156" s="51">
        <v>3</v>
      </c>
      <c r="I156" s="52"/>
      <c r="J156" s="52">
        <f t="shared" si="25"/>
        <v>0</v>
      </c>
      <c r="K156" s="49" t="s">
        <v>0</v>
      </c>
      <c r="L156" s="9"/>
      <c r="M156" s="53" t="s">
        <v>0</v>
      </c>
      <c r="N156" s="54" t="s">
        <v>9</v>
      </c>
      <c r="O156" s="55"/>
      <c r="P156" s="55"/>
      <c r="Q156" s="55"/>
      <c r="R156" s="55"/>
      <c r="S156" s="55"/>
      <c r="T156" s="56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7"/>
      <c r="AS156" s="1"/>
      <c r="AT156" s="57"/>
      <c r="AU156" s="57"/>
      <c r="AV156" s="1"/>
      <c r="AW156" s="1"/>
      <c r="AX156" s="1"/>
      <c r="AY156" s="6"/>
      <c r="AZ156" s="1"/>
      <c r="BA156" s="1"/>
      <c r="BB156" s="1"/>
      <c r="BC156" s="1"/>
      <c r="BD156" s="1"/>
      <c r="BE156" s="58"/>
      <c r="BF156" s="58"/>
      <c r="BG156" s="58"/>
      <c r="BH156" s="58"/>
      <c r="BI156" s="6"/>
      <c r="BJ156" s="6">
        <f t="shared" si="26"/>
        <v>0</v>
      </c>
      <c r="BK156" s="58">
        <f t="shared" si="27"/>
        <v>0</v>
      </c>
    </row>
    <row r="157" spans="1:65" ht="12" x14ac:dyDescent="0.2">
      <c r="A157" s="1"/>
      <c r="B157" s="46"/>
      <c r="C157" s="59">
        <v>64</v>
      </c>
      <c r="D157" s="59" t="s">
        <v>30</v>
      </c>
      <c r="E157" s="60" t="s">
        <v>538</v>
      </c>
      <c r="F157" s="61" t="s">
        <v>245</v>
      </c>
      <c r="G157" s="62" t="s">
        <v>56</v>
      </c>
      <c r="H157" s="63">
        <v>95</v>
      </c>
      <c r="I157" s="64"/>
      <c r="J157" s="64">
        <f t="shared" si="25"/>
        <v>0</v>
      </c>
      <c r="K157" s="61" t="s">
        <v>0</v>
      </c>
      <c r="L157" s="65"/>
      <c r="M157" s="66" t="s">
        <v>0</v>
      </c>
      <c r="N157" s="67" t="s">
        <v>9</v>
      </c>
      <c r="O157" s="55"/>
      <c r="P157" s="55"/>
      <c r="Q157" s="55"/>
      <c r="R157" s="55"/>
      <c r="S157" s="55"/>
      <c r="T157" s="56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7"/>
      <c r="AS157" s="1"/>
      <c r="AT157" s="57"/>
      <c r="AU157" s="57"/>
      <c r="AV157" s="1"/>
      <c r="AW157" s="1"/>
      <c r="AX157" s="1"/>
      <c r="AY157" s="6"/>
      <c r="AZ157" s="1"/>
      <c r="BA157" s="1"/>
      <c r="BB157" s="1"/>
      <c r="BC157" s="1"/>
      <c r="BD157" s="1"/>
      <c r="BE157" s="58"/>
      <c r="BF157" s="58"/>
      <c r="BG157" s="58"/>
      <c r="BH157" s="58"/>
      <c r="BI157" s="6">
        <v>11</v>
      </c>
      <c r="BJ157" s="6">
        <f t="shared" si="26"/>
        <v>1045</v>
      </c>
      <c r="BK157" s="58">
        <f t="shared" si="27"/>
        <v>0</v>
      </c>
    </row>
    <row r="158" spans="1:65" ht="12" x14ac:dyDescent="0.2">
      <c r="A158" s="1"/>
      <c r="B158" s="46"/>
      <c r="C158" s="47">
        <v>65</v>
      </c>
      <c r="D158" s="47" t="s">
        <v>28</v>
      </c>
      <c r="E158" s="48" t="s">
        <v>539</v>
      </c>
      <c r="F158" s="49" t="s">
        <v>57</v>
      </c>
      <c r="G158" s="50" t="s">
        <v>56</v>
      </c>
      <c r="H158" s="51">
        <v>95</v>
      </c>
      <c r="I158" s="52"/>
      <c r="J158" s="52">
        <f t="shared" si="25"/>
        <v>0</v>
      </c>
      <c r="K158" s="49" t="s">
        <v>0</v>
      </c>
      <c r="L158" s="9"/>
      <c r="M158" s="53" t="s">
        <v>0</v>
      </c>
      <c r="N158" s="54" t="s">
        <v>9</v>
      </c>
      <c r="O158" s="55"/>
      <c r="P158" s="55"/>
      <c r="Q158" s="55"/>
      <c r="R158" s="55"/>
      <c r="S158" s="55"/>
      <c r="T158" s="56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7"/>
      <c r="AS158" s="1"/>
      <c r="AT158" s="57"/>
      <c r="AU158" s="57"/>
      <c r="AV158" s="1"/>
      <c r="AW158" s="1"/>
      <c r="AX158" s="1"/>
      <c r="AY158" s="6"/>
      <c r="AZ158" s="1"/>
      <c r="BA158" s="1"/>
      <c r="BB158" s="1"/>
      <c r="BC158" s="1"/>
      <c r="BD158" s="1"/>
      <c r="BE158" s="58"/>
      <c r="BF158" s="58"/>
      <c r="BG158" s="58"/>
      <c r="BH158" s="58"/>
      <c r="BI158" s="6"/>
      <c r="BJ158" s="6">
        <f t="shared" si="26"/>
        <v>0</v>
      </c>
      <c r="BK158" s="58">
        <f t="shared" si="27"/>
        <v>0</v>
      </c>
    </row>
    <row r="159" spans="1:65" s="5" customFormat="1" ht="22.9" customHeight="1" x14ac:dyDescent="0.2">
      <c r="B159" s="36"/>
      <c r="D159" s="37" t="s">
        <v>14</v>
      </c>
      <c r="E159" s="44" t="s">
        <v>73</v>
      </c>
      <c r="F159" s="44" t="s">
        <v>61</v>
      </c>
      <c r="J159" s="45">
        <f>BK159</f>
        <v>0</v>
      </c>
      <c r="L159" s="36"/>
      <c r="M159" s="40"/>
      <c r="P159" s="41"/>
      <c r="R159" s="41"/>
      <c r="T159" s="42"/>
      <c r="AR159" s="37"/>
      <c r="AT159" s="43"/>
      <c r="AU159" s="43"/>
      <c r="AY159" s="37"/>
      <c r="BK159" s="86">
        <f>SUM(BK160:BK160)</f>
        <v>0</v>
      </c>
    </row>
    <row r="160" spans="1:65" ht="12" x14ac:dyDescent="0.2">
      <c r="A160" s="1"/>
      <c r="B160" s="46"/>
      <c r="C160" s="47">
        <v>66</v>
      </c>
      <c r="D160" s="47" t="s">
        <v>28</v>
      </c>
      <c r="E160" s="48" t="s">
        <v>528</v>
      </c>
      <c r="F160" s="49" t="s">
        <v>529</v>
      </c>
      <c r="G160" s="50" t="s">
        <v>29</v>
      </c>
      <c r="H160" s="51">
        <v>60</v>
      </c>
      <c r="I160" s="51"/>
      <c r="J160" s="84">
        <f t="shared" ref="J160" si="28">ROUND(I160*H160,2)</f>
        <v>0</v>
      </c>
      <c r="K160" s="49" t="s">
        <v>0</v>
      </c>
      <c r="L160" s="9"/>
      <c r="M160" s="53" t="s">
        <v>0</v>
      </c>
      <c r="N160" s="54" t="s">
        <v>9</v>
      </c>
      <c r="O160" s="55"/>
      <c r="P160" s="55"/>
      <c r="Q160" s="55"/>
      <c r="R160" s="55"/>
      <c r="S160" s="55"/>
      <c r="T160" s="56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7"/>
      <c r="AS160" s="1"/>
      <c r="AT160" s="57"/>
      <c r="AU160" s="57"/>
      <c r="AV160" s="1"/>
      <c r="AW160" s="1"/>
      <c r="AX160" s="1"/>
      <c r="AY160" s="6"/>
      <c r="AZ160" s="1"/>
      <c r="BA160" s="1"/>
      <c r="BB160" s="1"/>
      <c r="BC160" s="1"/>
      <c r="BD160" s="1"/>
      <c r="BE160" s="58"/>
      <c r="BF160" s="58"/>
      <c r="BG160" s="58"/>
      <c r="BH160" s="58"/>
      <c r="BI160" s="58"/>
      <c r="BJ160" s="6"/>
      <c r="BK160" s="58">
        <f t="shared" ref="BK160" si="29">ROUND(I160*H160,2)</f>
        <v>0</v>
      </c>
    </row>
    <row r="161" spans="2:65" s="5" customFormat="1" ht="25.9" customHeight="1" x14ac:dyDescent="0.2">
      <c r="B161" s="36"/>
      <c r="D161" s="37"/>
      <c r="E161" s="81" t="str">
        <f>D33</f>
        <v>Zařízení č. 3- Větrání stávající šatny 2.NP</v>
      </c>
      <c r="F161" s="38"/>
      <c r="J161" s="39">
        <f>BK161</f>
        <v>0</v>
      </c>
      <c r="L161" s="36"/>
      <c r="M161" s="40"/>
      <c r="P161" s="41"/>
      <c r="R161" s="41"/>
      <c r="T161" s="42"/>
      <c r="AR161" s="37"/>
      <c r="AT161" s="43"/>
      <c r="AU161" s="43"/>
      <c r="AY161" s="37"/>
      <c r="BK161" s="87">
        <f>BK162+BK205+BK220</f>
        <v>0</v>
      </c>
    </row>
    <row r="162" spans="2:65" s="5" customFormat="1" ht="22.9" customHeight="1" x14ac:dyDescent="0.2">
      <c r="B162" s="36"/>
      <c r="D162" s="37" t="s">
        <v>14</v>
      </c>
      <c r="E162" s="75" t="s">
        <v>175</v>
      </c>
      <c r="F162" s="44" t="s">
        <v>45</v>
      </c>
      <c r="J162" s="45">
        <f>BK162</f>
        <v>0</v>
      </c>
      <c r="L162" s="36"/>
      <c r="M162" s="40"/>
      <c r="P162" s="41"/>
      <c r="R162" s="41"/>
      <c r="T162" s="42"/>
      <c r="AR162" s="37"/>
      <c r="AT162" s="43"/>
      <c r="AU162" s="43"/>
      <c r="AY162" s="37"/>
      <c r="BK162" s="86">
        <f>SUM(BK163:BK204)</f>
        <v>0</v>
      </c>
    </row>
    <row r="163" spans="2:65" s="1" customFormat="1" ht="75" customHeight="1" x14ac:dyDescent="0.2">
      <c r="B163" s="46"/>
      <c r="C163" s="59">
        <v>67</v>
      </c>
      <c r="D163" s="59" t="s">
        <v>30</v>
      </c>
      <c r="E163" s="60" t="s">
        <v>128</v>
      </c>
      <c r="F163" s="61" t="s">
        <v>342</v>
      </c>
      <c r="G163" s="62" t="s">
        <v>36</v>
      </c>
      <c r="H163" s="63">
        <v>1</v>
      </c>
      <c r="I163" s="64"/>
      <c r="J163" s="64">
        <f t="shared" ref="J163" si="30">ROUND(I163*H163,2)</f>
        <v>0</v>
      </c>
      <c r="K163" s="61" t="s">
        <v>0</v>
      </c>
      <c r="L163" s="65"/>
      <c r="M163" s="66" t="s">
        <v>0</v>
      </c>
      <c r="N163" s="67" t="s">
        <v>9</v>
      </c>
      <c r="O163" s="55"/>
      <c r="P163" s="55"/>
      <c r="Q163" s="55"/>
      <c r="R163" s="55"/>
      <c r="S163" s="55"/>
      <c r="T163" s="56"/>
      <c r="AR163" s="57"/>
      <c r="AT163" s="57"/>
      <c r="AU163" s="57"/>
      <c r="AY163" s="6"/>
      <c r="BE163" s="58"/>
      <c r="BF163" s="58"/>
      <c r="BG163" s="58"/>
      <c r="BH163" s="58"/>
      <c r="BI163" s="58"/>
      <c r="BJ163" s="6"/>
      <c r="BK163" s="58">
        <f t="shared" ref="BK163:BK202" si="31">ROUND(I163*H163,2)</f>
        <v>0</v>
      </c>
      <c r="BL163" s="6"/>
      <c r="BM163" s="57"/>
    </row>
    <row r="164" spans="2:65" s="1" customFormat="1" ht="14.45" customHeight="1" x14ac:dyDescent="0.2">
      <c r="B164" s="46"/>
      <c r="C164" s="47">
        <v>68</v>
      </c>
      <c r="D164" s="47" t="s">
        <v>28</v>
      </c>
      <c r="E164" s="48" t="s">
        <v>129</v>
      </c>
      <c r="F164" s="49" t="s">
        <v>47</v>
      </c>
      <c r="G164" s="50" t="s">
        <v>36</v>
      </c>
      <c r="H164" s="51">
        <v>1</v>
      </c>
      <c r="I164" s="52"/>
      <c r="J164" s="52">
        <f>ROUND(I164*H164,2)</f>
        <v>0</v>
      </c>
      <c r="K164" s="49" t="s">
        <v>0</v>
      </c>
      <c r="L164" s="9"/>
      <c r="M164" s="53" t="s">
        <v>0</v>
      </c>
      <c r="N164" s="54" t="s">
        <v>9</v>
      </c>
      <c r="O164" s="55"/>
      <c r="P164" s="55"/>
      <c r="Q164" s="55"/>
      <c r="R164" s="55"/>
      <c r="S164" s="55"/>
      <c r="T164" s="56"/>
      <c r="AR164" s="57"/>
      <c r="AT164" s="57"/>
      <c r="AU164" s="57"/>
      <c r="AY164" s="6"/>
      <c r="BE164" s="58"/>
      <c r="BF164" s="58"/>
      <c r="BG164" s="58"/>
      <c r="BH164" s="58"/>
      <c r="BI164" s="58"/>
      <c r="BJ164" s="6"/>
      <c r="BK164" s="58">
        <f t="shared" si="31"/>
        <v>0</v>
      </c>
      <c r="BL164" s="6"/>
      <c r="BM164" s="57"/>
    </row>
    <row r="165" spans="2:65" s="1" customFormat="1" ht="14.45" customHeight="1" x14ac:dyDescent="0.2">
      <c r="B165" s="46"/>
      <c r="C165" s="59">
        <v>69</v>
      </c>
      <c r="D165" s="59" t="s">
        <v>30</v>
      </c>
      <c r="E165" s="60" t="s">
        <v>130</v>
      </c>
      <c r="F165" s="61" t="s">
        <v>432</v>
      </c>
      <c r="G165" s="62" t="s">
        <v>36</v>
      </c>
      <c r="H165" s="63">
        <v>1</v>
      </c>
      <c r="I165" s="64"/>
      <c r="J165" s="64">
        <f t="shared" ref="J165:J172" si="32">ROUND(I165*H165,2)</f>
        <v>0</v>
      </c>
      <c r="K165" s="61" t="s">
        <v>0</v>
      </c>
      <c r="L165" s="65"/>
      <c r="M165" s="66" t="s">
        <v>0</v>
      </c>
      <c r="N165" s="67" t="s">
        <v>9</v>
      </c>
      <c r="O165" s="55"/>
      <c r="P165" s="55"/>
      <c r="Q165" s="55"/>
      <c r="R165" s="55"/>
      <c r="S165" s="55"/>
      <c r="T165" s="56"/>
      <c r="AR165" s="57"/>
      <c r="AT165" s="57"/>
      <c r="AU165" s="57"/>
      <c r="AY165" s="6"/>
      <c r="BE165" s="58"/>
      <c r="BF165" s="58"/>
      <c r="BG165" s="58"/>
      <c r="BH165" s="58"/>
      <c r="BI165" s="58"/>
      <c r="BJ165" s="6"/>
      <c r="BK165" s="58">
        <f t="shared" si="31"/>
        <v>0</v>
      </c>
      <c r="BL165" s="6"/>
      <c r="BM165" s="57"/>
    </row>
    <row r="166" spans="2:65" s="1" customFormat="1" ht="14.45" customHeight="1" x14ac:dyDescent="0.2">
      <c r="B166" s="46"/>
      <c r="C166" s="59">
        <v>70</v>
      </c>
      <c r="D166" s="59" t="s">
        <v>30</v>
      </c>
      <c r="E166" s="60" t="s">
        <v>131</v>
      </c>
      <c r="F166" s="61" t="s">
        <v>390</v>
      </c>
      <c r="G166" s="62" t="s">
        <v>36</v>
      </c>
      <c r="H166" s="63">
        <v>1</v>
      </c>
      <c r="I166" s="64"/>
      <c r="J166" s="64">
        <f t="shared" si="32"/>
        <v>0</v>
      </c>
      <c r="K166" s="61" t="s">
        <v>0</v>
      </c>
      <c r="L166" s="65"/>
      <c r="M166" s="66" t="s">
        <v>0</v>
      </c>
      <c r="N166" s="67" t="s">
        <v>9</v>
      </c>
      <c r="O166" s="55"/>
      <c r="P166" s="55"/>
      <c r="Q166" s="55"/>
      <c r="R166" s="55"/>
      <c r="S166" s="55"/>
      <c r="T166" s="56"/>
      <c r="AR166" s="57"/>
      <c r="AT166" s="57"/>
      <c r="AU166" s="57"/>
      <c r="AY166" s="6"/>
      <c r="BE166" s="58"/>
      <c r="BF166" s="58"/>
      <c r="BG166" s="58"/>
      <c r="BH166" s="58"/>
      <c r="BI166" s="58"/>
      <c r="BJ166" s="6"/>
      <c r="BK166" s="58">
        <f t="shared" si="31"/>
        <v>0</v>
      </c>
      <c r="BL166" s="6"/>
      <c r="BM166" s="57"/>
    </row>
    <row r="167" spans="2:65" s="1" customFormat="1" ht="14.45" customHeight="1" x14ac:dyDescent="0.2">
      <c r="B167" s="46"/>
      <c r="C167" s="59">
        <v>71</v>
      </c>
      <c r="D167" s="59" t="s">
        <v>30</v>
      </c>
      <c r="E167" s="60" t="s">
        <v>132</v>
      </c>
      <c r="F167" s="61" t="s">
        <v>389</v>
      </c>
      <c r="G167" s="62" t="s">
        <v>36</v>
      </c>
      <c r="H167" s="63">
        <v>1</v>
      </c>
      <c r="I167" s="64"/>
      <c r="J167" s="64">
        <f t="shared" si="32"/>
        <v>0</v>
      </c>
      <c r="K167" s="61" t="s">
        <v>0</v>
      </c>
      <c r="L167" s="65"/>
      <c r="M167" s="66" t="s">
        <v>0</v>
      </c>
      <c r="N167" s="67" t="s">
        <v>9</v>
      </c>
      <c r="O167" s="55"/>
      <c r="P167" s="55"/>
      <c r="Q167" s="55"/>
      <c r="R167" s="55"/>
      <c r="S167" s="55"/>
      <c r="T167" s="56"/>
      <c r="AR167" s="57"/>
      <c r="AT167" s="57"/>
      <c r="AU167" s="57"/>
      <c r="AY167" s="6"/>
      <c r="BE167" s="58"/>
      <c r="BF167" s="58"/>
      <c r="BG167" s="58"/>
      <c r="BH167" s="58"/>
      <c r="BI167" s="58"/>
      <c r="BJ167" s="6"/>
      <c r="BK167" s="58">
        <f t="shared" si="31"/>
        <v>0</v>
      </c>
      <c r="BL167" s="6"/>
      <c r="BM167" s="57"/>
    </row>
    <row r="168" spans="2:65" s="1" customFormat="1" ht="14.45" customHeight="1" x14ac:dyDescent="0.2">
      <c r="B168" s="46"/>
      <c r="C168" s="59">
        <v>72</v>
      </c>
      <c r="D168" s="59" t="s">
        <v>30</v>
      </c>
      <c r="E168" s="60" t="s">
        <v>133</v>
      </c>
      <c r="F168" s="61" t="s">
        <v>484</v>
      </c>
      <c r="G168" s="62" t="s">
        <v>36</v>
      </c>
      <c r="H168" s="63">
        <v>1</v>
      </c>
      <c r="I168" s="64"/>
      <c r="J168" s="64">
        <f t="shared" si="32"/>
        <v>0</v>
      </c>
      <c r="K168" s="61" t="s">
        <v>0</v>
      </c>
      <c r="L168" s="65"/>
      <c r="M168" s="66" t="s">
        <v>0</v>
      </c>
      <c r="N168" s="67" t="s">
        <v>9</v>
      </c>
      <c r="O168" s="55"/>
      <c r="P168" s="55"/>
      <c r="Q168" s="55"/>
      <c r="R168" s="55"/>
      <c r="S168" s="55"/>
      <c r="T168" s="56"/>
      <c r="AR168" s="57"/>
      <c r="AT168" s="57"/>
      <c r="AU168" s="57"/>
      <c r="AY168" s="6"/>
      <c r="BE168" s="58"/>
      <c r="BF168" s="58"/>
      <c r="BG168" s="58"/>
      <c r="BH168" s="58"/>
      <c r="BI168" s="58"/>
      <c r="BJ168" s="6"/>
      <c r="BK168" s="58">
        <f t="shared" si="31"/>
        <v>0</v>
      </c>
      <c r="BL168" s="6"/>
      <c r="BM168" s="57"/>
    </row>
    <row r="169" spans="2:65" s="1" customFormat="1" ht="29.25" customHeight="1" x14ac:dyDescent="0.2">
      <c r="B169" s="46"/>
      <c r="C169" s="59">
        <v>73</v>
      </c>
      <c r="D169" s="59" t="s">
        <v>30</v>
      </c>
      <c r="E169" s="60" t="s">
        <v>392</v>
      </c>
      <c r="F169" s="61" t="s">
        <v>396</v>
      </c>
      <c r="G169" s="62" t="s">
        <v>36</v>
      </c>
      <c r="H169" s="63">
        <v>1</v>
      </c>
      <c r="I169" s="64"/>
      <c r="J169" s="64">
        <f t="shared" si="32"/>
        <v>0</v>
      </c>
      <c r="K169" s="61" t="s">
        <v>0</v>
      </c>
      <c r="L169" s="65"/>
      <c r="M169" s="66" t="s">
        <v>0</v>
      </c>
      <c r="N169" s="67" t="s">
        <v>9</v>
      </c>
      <c r="O169" s="55"/>
      <c r="P169" s="55"/>
      <c r="Q169" s="55"/>
      <c r="R169" s="55"/>
      <c r="S169" s="55"/>
      <c r="T169" s="56"/>
      <c r="AR169" s="57"/>
      <c r="AT169" s="57"/>
      <c r="AU169" s="57"/>
      <c r="AY169" s="6"/>
      <c r="BE169" s="58"/>
      <c r="BF169" s="58"/>
      <c r="BG169" s="58"/>
      <c r="BH169" s="58"/>
      <c r="BI169" s="58"/>
      <c r="BJ169" s="6"/>
      <c r="BK169" s="58">
        <f t="shared" si="31"/>
        <v>0</v>
      </c>
      <c r="BL169" s="6"/>
      <c r="BM169" s="57"/>
    </row>
    <row r="170" spans="2:65" s="1" customFormat="1" ht="29.25" customHeight="1" x14ac:dyDescent="0.2">
      <c r="B170" s="46"/>
      <c r="C170" s="59">
        <v>74</v>
      </c>
      <c r="D170" s="59" t="s">
        <v>30</v>
      </c>
      <c r="E170" s="60" t="s">
        <v>393</v>
      </c>
      <c r="F170" s="61" t="s">
        <v>397</v>
      </c>
      <c r="G170" s="62" t="s">
        <v>36</v>
      </c>
      <c r="H170" s="64">
        <v>3</v>
      </c>
      <c r="I170" s="64"/>
      <c r="J170" s="64">
        <f>ROUND(I170*H170,2)</f>
        <v>0</v>
      </c>
      <c r="K170" s="61" t="s">
        <v>0</v>
      </c>
      <c r="L170" s="65"/>
      <c r="M170" s="66" t="s">
        <v>0</v>
      </c>
      <c r="N170" s="67" t="s">
        <v>9</v>
      </c>
      <c r="O170" s="55"/>
      <c r="P170" s="55"/>
      <c r="Q170" s="55"/>
      <c r="R170" s="55"/>
      <c r="S170" s="55"/>
      <c r="T170" s="56"/>
      <c r="AR170" s="57"/>
      <c r="AT170" s="57"/>
      <c r="AU170" s="57"/>
      <c r="AY170" s="6"/>
      <c r="BE170" s="58"/>
      <c r="BF170" s="58"/>
      <c r="BG170" s="58"/>
      <c r="BH170" s="58"/>
      <c r="BI170" s="58"/>
      <c r="BJ170" s="6"/>
      <c r="BK170" s="58">
        <f t="shared" si="31"/>
        <v>0</v>
      </c>
      <c r="BL170" s="6"/>
      <c r="BM170" s="57"/>
    </row>
    <row r="171" spans="2:65" s="1" customFormat="1" ht="27.75" customHeight="1" x14ac:dyDescent="0.2">
      <c r="B171" s="46"/>
      <c r="C171" s="59">
        <v>75</v>
      </c>
      <c r="D171" s="59" t="s">
        <v>30</v>
      </c>
      <c r="E171" s="60" t="s">
        <v>394</v>
      </c>
      <c r="F171" s="61" t="s">
        <v>398</v>
      </c>
      <c r="G171" s="62" t="s">
        <v>36</v>
      </c>
      <c r="H171" s="63">
        <v>2</v>
      </c>
      <c r="I171" s="64"/>
      <c r="J171" s="64">
        <f t="shared" si="32"/>
        <v>0</v>
      </c>
      <c r="K171" s="61" t="s">
        <v>0</v>
      </c>
      <c r="L171" s="65"/>
      <c r="M171" s="66" t="s">
        <v>0</v>
      </c>
      <c r="N171" s="67" t="s">
        <v>9</v>
      </c>
      <c r="O171" s="55"/>
      <c r="P171" s="55"/>
      <c r="Q171" s="55"/>
      <c r="R171" s="55"/>
      <c r="S171" s="55"/>
      <c r="T171" s="56"/>
      <c r="AR171" s="57"/>
      <c r="AT171" s="57"/>
      <c r="AU171" s="57"/>
      <c r="AY171" s="6"/>
      <c r="BE171" s="58"/>
      <c r="BF171" s="58"/>
      <c r="BG171" s="58"/>
      <c r="BH171" s="58"/>
      <c r="BI171" s="58"/>
      <c r="BJ171" s="6"/>
      <c r="BK171" s="58">
        <f t="shared" si="31"/>
        <v>0</v>
      </c>
      <c r="BL171" s="6"/>
      <c r="BM171" s="57"/>
    </row>
    <row r="172" spans="2:65" s="1" customFormat="1" ht="14.45" customHeight="1" x14ac:dyDescent="0.2">
      <c r="B172" s="46"/>
      <c r="C172" s="59">
        <v>76</v>
      </c>
      <c r="D172" s="59" t="s">
        <v>30</v>
      </c>
      <c r="E172" s="60" t="s">
        <v>395</v>
      </c>
      <c r="F172" s="61" t="s">
        <v>507</v>
      </c>
      <c r="G172" s="62" t="s">
        <v>36</v>
      </c>
      <c r="H172" s="63">
        <v>2</v>
      </c>
      <c r="I172" s="64"/>
      <c r="J172" s="64">
        <f t="shared" si="32"/>
        <v>0</v>
      </c>
      <c r="K172" s="61" t="s">
        <v>0</v>
      </c>
      <c r="L172" s="65"/>
      <c r="M172" s="66" t="s">
        <v>0</v>
      </c>
      <c r="N172" s="67" t="s">
        <v>9</v>
      </c>
      <c r="O172" s="55"/>
      <c r="P172" s="55"/>
      <c r="Q172" s="55"/>
      <c r="R172" s="55"/>
      <c r="S172" s="55"/>
      <c r="T172" s="56"/>
      <c r="AR172" s="57"/>
      <c r="AT172" s="57"/>
      <c r="AU172" s="57"/>
      <c r="AY172" s="6"/>
      <c r="BE172" s="58"/>
      <c r="BF172" s="58"/>
      <c r="BG172" s="58"/>
      <c r="BH172" s="58"/>
      <c r="BI172" s="58"/>
      <c r="BJ172" s="6"/>
      <c r="BK172" s="58">
        <f t="shared" si="31"/>
        <v>0</v>
      </c>
      <c r="BL172" s="6"/>
      <c r="BM172" s="57"/>
    </row>
    <row r="173" spans="2:65" s="1" customFormat="1" ht="14.45" customHeight="1" x14ac:dyDescent="0.2">
      <c r="B173" s="46"/>
      <c r="C173" s="47">
        <v>77</v>
      </c>
      <c r="D173" s="47" t="s">
        <v>28</v>
      </c>
      <c r="E173" s="48" t="s">
        <v>134</v>
      </c>
      <c r="F173" s="49" t="s">
        <v>47</v>
      </c>
      <c r="G173" s="50" t="s">
        <v>36</v>
      </c>
      <c r="H173" s="51">
        <v>1</v>
      </c>
      <c r="I173" s="52"/>
      <c r="J173" s="52">
        <f>ROUND(I173*H173,2)</f>
        <v>0</v>
      </c>
      <c r="K173" s="49" t="s">
        <v>0</v>
      </c>
      <c r="L173" s="9"/>
      <c r="M173" s="53" t="s">
        <v>0</v>
      </c>
      <c r="N173" s="54" t="s">
        <v>9</v>
      </c>
      <c r="O173" s="55"/>
      <c r="P173" s="55"/>
      <c r="Q173" s="55"/>
      <c r="R173" s="55"/>
      <c r="S173" s="55"/>
      <c r="T173" s="56"/>
      <c r="AR173" s="57"/>
      <c r="AT173" s="57"/>
      <c r="AU173" s="57"/>
      <c r="AY173" s="6"/>
      <c r="BE173" s="58"/>
      <c r="BF173" s="58"/>
      <c r="BG173" s="58"/>
      <c r="BH173" s="58"/>
      <c r="BI173" s="58"/>
      <c r="BJ173" s="6"/>
      <c r="BK173" s="58">
        <f t="shared" si="31"/>
        <v>0</v>
      </c>
      <c r="BL173" s="6"/>
      <c r="BM173" s="57"/>
    </row>
    <row r="174" spans="2:65" s="1" customFormat="1" ht="14.45" customHeight="1" x14ac:dyDescent="0.2">
      <c r="B174" s="46"/>
      <c r="C174" s="59">
        <v>78</v>
      </c>
      <c r="D174" s="59" t="s">
        <v>30</v>
      </c>
      <c r="E174" s="60" t="s">
        <v>135</v>
      </c>
      <c r="F174" s="61" t="s">
        <v>400</v>
      </c>
      <c r="G174" s="62" t="s">
        <v>36</v>
      </c>
      <c r="H174" s="63">
        <v>1</v>
      </c>
      <c r="I174" s="64"/>
      <c r="J174" s="64">
        <f t="shared" ref="J174" si="33">ROUND(I174*H174,2)</f>
        <v>0</v>
      </c>
      <c r="K174" s="61" t="s">
        <v>0</v>
      </c>
      <c r="L174" s="65"/>
      <c r="M174" s="66" t="s">
        <v>0</v>
      </c>
      <c r="N174" s="67" t="s">
        <v>9</v>
      </c>
      <c r="O174" s="55"/>
      <c r="P174" s="55"/>
      <c r="Q174" s="55"/>
      <c r="R174" s="55"/>
      <c r="S174" s="55"/>
      <c r="T174" s="56"/>
      <c r="AR174" s="57"/>
      <c r="AT174" s="57"/>
      <c r="AU174" s="57"/>
      <c r="AY174" s="6"/>
      <c r="BE174" s="58"/>
      <c r="BF174" s="58"/>
      <c r="BG174" s="58"/>
      <c r="BH174" s="58"/>
      <c r="BI174" s="58"/>
      <c r="BJ174" s="6"/>
      <c r="BK174" s="58">
        <f t="shared" si="31"/>
        <v>0</v>
      </c>
      <c r="BL174" s="6"/>
      <c r="BM174" s="57"/>
    </row>
    <row r="175" spans="2:65" s="1" customFormat="1" ht="14.45" customHeight="1" x14ac:dyDescent="0.2">
      <c r="B175" s="46"/>
      <c r="C175" s="59">
        <v>79</v>
      </c>
      <c r="D175" s="59" t="s">
        <v>30</v>
      </c>
      <c r="E175" s="60" t="s">
        <v>136</v>
      </c>
      <c r="F175" s="61" t="s">
        <v>401</v>
      </c>
      <c r="G175" s="62" t="s">
        <v>36</v>
      </c>
      <c r="H175" s="63">
        <v>1</v>
      </c>
      <c r="I175" s="64"/>
      <c r="J175" s="64">
        <f t="shared" ref="J175:J176" si="34">ROUND(I175*H175,2)</f>
        <v>0</v>
      </c>
      <c r="K175" s="61" t="s">
        <v>0</v>
      </c>
      <c r="L175" s="65"/>
      <c r="M175" s="66" t="s">
        <v>0</v>
      </c>
      <c r="N175" s="67" t="s">
        <v>9</v>
      </c>
      <c r="O175" s="55"/>
      <c r="P175" s="55"/>
      <c r="Q175" s="55"/>
      <c r="R175" s="55"/>
      <c r="S175" s="55"/>
      <c r="T175" s="56"/>
      <c r="AR175" s="57"/>
      <c r="AT175" s="57"/>
      <c r="AU175" s="57"/>
      <c r="AY175" s="6"/>
      <c r="BE175" s="58"/>
      <c r="BF175" s="58"/>
      <c r="BG175" s="58"/>
      <c r="BH175" s="58"/>
      <c r="BI175" s="58"/>
      <c r="BJ175" s="6"/>
      <c r="BK175" s="58">
        <f t="shared" si="31"/>
        <v>0</v>
      </c>
      <c r="BL175" s="6"/>
      <c r="BM175" s="57"/>
    </row>
    <row r="176" spans="2:65" s="1" customFormat="1" ht="14.45" customHeight="1" x14ac:dyDescent="0.2">
      <c r="B176" s="46"/>
      <c r="C176" s="59">
        <v>80</v>
      </c>
      <c r="D176" s="59" t="s">
        <v>30</v>
      </c>
      <c r="E176" s="60" t="s">
        <v>399</v>
      </c>
      <c r="F176" s="61" t="s">
        <v>402</v>
      </c>
      <c r="G176" s="62" t="s">
        <v>36</v>
      </c>
      <c r="H176" s="63">
        <v>4</v>
      </c>
      <c r="I176" s="64"/>
      <c r="J176" s="64">
        <f t="shared" si="34"/>
        <v>0</v>
      </c>
      <c r="K176" s="61" t="s">
        <v>0</v>
      </c>
      <c r="L176" s="65"/>
      <c r="M176" s="66" t="s">
        <v>0</v>
      </c>
      <c r="N176" s="67" t="s">
        <v>9</v>
      </c>
      <c r="O176" s="55"/>
      <c r="P176" s="55"/>
      <c r="Q176" s="55"/>
      <c r="R176" s="55"/>
      <c r="S176" s="55"/>
      <c r="T176" s="56"/>
      <c r="AR176" s="57"/>
      <c r="AT176" s="57"/>
      <c r="AU176" s="57"/>
      <c r="AY176" s="6"/>
      <c r="BE176" s="58"/>
      <c r="BF176" s="58"/>
      <c r="BG176" s="58"/>
      <c r="BH176" s="58"/>
      <c r="BI176" s="58"/>
      <c r="BJ176" s="6"/>
      <c r="BK176" s="58">
        <f t="shared" si="31"/>
        <v>0</v>
      </c>
      <c r="BL176" s="6"/>
      <c r="BM176" s="57"/>
    </row>
    <row r="177" spans="2:65" s="1" customFormat="1" ht="14.45" customHeight="1" x14ac:dyDescent="0.2">
      <c r="B177" s="46"/>
      <c r="C177" s="47">
        <v>81</v>
      </c>
      <c r="D177" s="47" t="s">
        <v>28</v>
      </c>
      <c r="E177" s="48" t="s">
        <v>137</v>
      </c>
      <c r="F177" s="49" t="s">
        <v>47</v>
      </c>
      <c r="G177" s="50" t="s">
        <v>36</v>
      </c>
      <c r="H177" s="51">
        <v>1</v>
      </c>
      <c r="I177" s="52"/>
      <c r="J177" s="52">
        <f>ROUND(I177*H177,2)</f>
        <v>0</v>
      </c>
      <c r="K177" s="49" t="s">
        <v>0</v>
      </c>
      <c r="L177" s="9"/>
      <c r="M177" s="53" t="s">
        <v>0</v>
      </c>
      <c r="N177" s="54" t="s">
        <v>9</v>
      </c>
      <c r="O177" s="55"/>
      <c r="P177" s="55"/>
      <c r="Q177" s="55"/>
      <c r="R177" s="55"/>
      <c r="S177" s="55"/>
      <c r="T177" s="56"/>
      <c r="AR177" s="57"/>
      <c r="AT177" s="57"/>
      <c r="AU177" s="57"/>
      <c r="AY177" s="6"/>
      <c r="BE177" s="58"/>
      <c r="BF177" s="58"/>
      <c r="BG177" s="58"/>
      <c r="BH177" s="58"/>
      <c r="BI177" s="58"/>
      <c r="BJ177" s="6"/>
      <c r="BK177" s="58">
        <f t="shared" si="31"/>
        <v>0</v>
      </c>
      <c r="BL177" s="6"/>
      <c r="BM177" s="57"/>
    </row>
    <row r="178" spans="2:65" s="1" customFormat="1" ht="27.75" customHeight="1" x14ac:dyDescent="0.2">
      <c r="B178" s="46"/>
      <c r="C178" s="59">
        <v>82</v>
      </c>
      <c r="D178" s="59" t="s">
        <v>30</v>
      </c>
      <c r="E178" s="60" t="s">
        <v>138</v>
      </c>
      <c r="F178" s="61" t="s">
        <v>403</v>
      </c>
      <c r="G178" s="62" t="s">
        <v>36</v>
      </c>
      <c r="H178" s="63">
        <v>1</v>
      </c>
      <c r="I178" s="64"/>
      <c r="J178" s="64">
        <f t="shared" ref="J178:J179" si="35">ROUND(I178*H178,2)</f>
        <v>0</v>
      </c>
      <c r="K178" s="61" t="s">
        <v>0</v>
      </c>
      <c r="L178" s="65"/>
      <c r="M178" s="66" t="s">
        <v>0</v>
      </c>
      <c r="N178" s="67" t="s">
        <v>9</v>
      </c>
      <c r="O178" s="55"/>
      <c r="P178" s="55"/>
      <c r="Q178" s="55"/>
      <c r="R178" s="55"/>
      <c r="S178" s="55"/>
      <c r="T178" s="56"/>
      <c r="AR178" s="57"/>
      <c r="AT178" s="57"/>
      <c r="AU178" s="57"/>
      <c r="AY178" s="6"/>
      <c r="BE178" s="58"/>
      <c r="BF178" s="58"/>
      <c r="BG178" s="58"/>
      <c r="BH178" s="58"/>
      <c r="BI178" s="58"/>
      <c r="BJ178" s="6"/>
      <c r="BK178" s="58">
        <f t="shared" ref="BK178:BK180" si="36">ROUND(I178*H178,2)</f>
        <v>0</v>
      </c>
      <c r="BL178" s="6"/>
      <c r="BM178" s="57"/>
    </row>
    <row r="179" spans="2:65" s="1" customFormat="1" ht="29.25" customHeight="1" x14ac:dyDescent="0.2">
      <c r="B179" s="46"/>
      <c r="C179" s="59">
        <v>83</v>
      </c>
      <c r="D179" s="59" t="s">
        <v>30</v>
      </c>
      <c r="E179" s="60" t="s">
        <v>141</v>
      </c>
      <c r="F179" s="61" t="s">
        <v>140</v>
      </c>
      <c r="G179" s="62" t="s">
        <v>36</v>
      </c>
      <c r="H179" s="63">
        <v>3</v>
      </c>
      <c r="I179" s="64"/>
      <c r="J179" s="64">
        <f t="shared" si="35"/>
        <v>0</v>
      </c>
      <c r="K179" s="61" t="s">
        <v>0</v>
      </c>
      <c r="L179" s="65"/>
      <c r="M179" s="66" t="s">
        <v>0</v>
      </c>
      <c r="N179" s="67" t="s">
        <v>9</v>
      </c>
      <c r="O179" s="55"/>
      <c r="P179" s="55"/>
      <c r="Q179" s="55"/>
      <c r="R179" s="55"/>
      <c r="S179" s="55"/>
      <c r="T179" s="56"/>
      <c r="AR179" s="57"/>
      <c r="AT179" s="57"/>
      <c r="AU179" s="57"/>
      <c r="AY179" s="6"/>
      <c r="BE179" s="58"/>
      <c r="BF179" s="58"/>
      <c r="BG179" s="58"/>
      <c r="BH179" s="58"/>
      <c r="BI179" s="58"/>
      <c r="BJ179" s="6"/>
      <c r="BK179" s="58">
        <f t="shared" si="36"/>
        <v>0</v>
      </c>
      <c r="BL179" s="6"/>
      <c r="BM179" s="57"/>
    </row>
    <row r="180" spans="2:65" s="1" customFormat="1" ht="14.45" customHeight="1" x14ac:dyDescent="0.2">
      <c r="B180" s="46"/>
      <c r="C180" s="47">
        <v>84</v>
      </c>
      <c r="D180" s="47" t="s">
        <v>28</v>
      </c>
      <c r="E180" s="48" t="s">
        <v>139</v>
      </c>
      <c r="F180" s="49" t="s">
        <v>47</v>
      </c>
      <c r="G180" s="50" t="s">
        <v>36</v>
      </c>
      <c r="H180" s="51">
        <v>1</v>
      </c>
      <c r="I180" s="52"/>
      <c r="J180" s="52">
        <f>ROUND(I180*H180,2)</f>
        <v>0</v>
      </c>
      <c r="K180" s="49" t="s">
        <v>0</v>
      </c>
      <c r="L180" s="9"/>
      <c r="M180" s="53" t="s">
        <v>0</v>
      </c>
      <c r="N180" s="54" t="s">
        <v>9</v>
      </c>
      <c r="O180" s="55"/>
      <c r="P180" s="55"/>
      <c r="Q180" s="55"/>
      <c r="R180" s="55"/>
      <c r="S180" s="55"/>
      <c r="T180" s="56"/>
      <c r="AR180" s="57"/>
      <c r="AT180" s="57"/>
      <c r="AU180" s="57"/>
      <c r="AY180" s="6"/>
      <c r="BE180" s="58"/>
      <c r="BF180" s="58"/>
      <c r="BG180" s="58"/>
      <c r="BH180" s="58"/>
      <c r="BI180" s="58"/>
      <c r="BJ180" s="6"/>
      <c r="BK180" s="58">
        <f t="shared" si="36"/>
        <v>0</v>
      </c>
      <c r="BL180" s="6"/>
      <c r="BM180" s="57"/>
    </row>
    <row r="181" spans="2:65" s="1" customFormat="1" ht="15" customHeight="1" x14ac:dyDescent="0.2">
      <c r="B181" s="46"/>
      <c r="C181" s="59">
        <v>85</v>
      </c>
      <c r="D181" s="59" t="s">
        <v>30</v>
      </c>
      <c r="E181" s="60" t="s">
        <v>307</v>
      </c>
      <c r="F181" s="61" t="s">
        <v>407</v>
      </c>
      <c r="G181" s="62" t="s">
        <v>36</v>
      </c>
      <c r="H181" s="63">
        <v>13</v>
      </c>
      <c r="I181" s="64"/>
      <c r="J181" s="64">
        <f t="shared" ref="J181:J185" si="37">ROUND(I181*H181,2)</f>
        <v>0</v>
      </c>
      <c r="K181" s="61" t="s">
        <v>0</v>
      </c>
      <c r="L181" s="65"/>
      <c r="M181" s="66" t="s">
        <v>0</v>
      </c>
      <c r="N181" s="67" t="s">
        <v>9</v>
      </c>
      <c r="O181" s="55"/>
      <c r="P181" s="55"/>
      <c r="Q181" s="55"/>
      <c r="R181" s="55"/>
      <c r="S181" s="55"/>
      <c r="T181" s="56"/>
      <c r="AR181" s="57"/>
      <c r="AT181" s="57"/>
      <c r="AU181" s="57"/>
      <c r="AY181" s="6"/>
      <c r="BE181" s="58"/>
      <c r="BF181" s="58"/>
      <c r="BG181" s="58"/>
      <c r="BH181" s="58"/>
      <c r="BI181" s="58"/>
      <c r="BJ181" s="6"/>
      <c r="BK181" s="58">
        <f t="shared" si="31"/>
        <v>0</v>
      </c>
      <c r="BL181" s="6"/>
      <c r="BM181" s="57"/>
    </row>
    <row r="182" spans="2:65" s="1" customFormat="1" ht="27" customHeight="1" x14ac:dyDescent="0.2">
      <c r="B182" s="46"/>
      <c r="C182" s="59">
        <v>86</v>
      </c>
      <c r="D182" s="59" t="s">
        <v>30</v>
      </c>
      <c r="E182" s="60" t="s">
        <v>408</v>
      </c>
      <c r="F182" s="61" t="s">
        <v>409</v>
      </c>
      <c r="G182" s="62" t="s">
        <v>36</v>
      </c>
      <c r="H182" s="63">
        <v>2</v>
      </c>
      <c r="I182" s="64"/>
      <c r="J182" s="64">
        <f t="shared" si="37"/>
        <v>0</v>
      </c>
      <c r="K182" s="61" t="s">
        <v>0</v>
      </c>
      <c r="L182" s="65"/>
      <c r="M182" s="66" t="s">
        <v>0</v>
      </c>
      <c r="N182" s="67" t="s">
        <v>9</v>
      </c>
      <c r="O182" s="55"/>
      <c r="P182" s="55"/>
      <c r="Q182" s="55"/>
      <c r="R182" s="55"/>
      <c r="S182" s="55"/>
      <c r="T182" s="56"/>
      <c r="AR182" s="57"/>
      <c r="AT182" s="57"/>
      <c r="AU182" s="57"/>
      <c r="AY182" s="6"/>
      <c r="BE182" s="58"/>
      <c r="BF182" s="58"/>
      <c r="BG182" s="58"/>
      <c r="BH182" s="58"/>
      <c r="BI182" s="58"/>
      <c r="BJ182" s="6"/>
      <c r="BK182" s="58">
        <f t="shared" si="31"/>
        <v>0</v>
      </c>
      <c r="BL182" s="6"/>
      <c r="BM182" s="57"/>
    </row>
    <row r="183" spans="2:65" s="1" customFormat="1" ht="14.45" customHeight="1" x14ac:dyDescent="0.2">
      <c r="B183" s="46"/>
      <c r="C183" s="59">
        <v>87</v>
      </c>
      <c r="D183" s="59" t="s">
        <v>30</v>
      </c>
      <c r="E183" s="60" t="s">
        <v>423</v>
      </c>
      <c r="F183" s="61" t="s">
        <v>426</v>
      </c>
      <c r="G183" s="62" t="s">
        <v>36</v>
      </c>
      <c r="H183" s="63">
        <v>1</v>
      </c>
      <c r="I183" s="64"/>
      <c r="J183" s="64">
        <f t="shared" ref="J183" si="38">ROUND(I183*H183,2)</f>
        <v>0</v>
      </c>
      <c r="K183" s="49" t="s">
        <v>0</v>
      </c>
      <c r="L183" s="9"/>
      <c r="M183" s="53" t="s">
        <v>0</v>
      </c>
      <c r="N183" s="54" t="s">
        <v>9</v>
      </c>
      <c r="O183" s="55"/>
      <c r="P183" s="55"/>
      <c r="Q183" s="55"/>
      <c r="R183" s="55"/>
      <c r="S183" s="55"/>
      <c r="T183" s="56"/>
      <c r="AR183" s="57"/>
      <c r="AT183" s="57"/>
      <c r="AU183" s="57"/>
      <c r="AY183" s="6"/>
      <c r="BE183" s="58"/>
      <c r="BF183" s="58"/>
      <c r="BG183" s="58"/>
      <c r="BH183" s="58"/>
      <c r="BI183" s="58"/>
      <c r="BJ183" s="6"/>
      <c r="BK183" s="58">
        <f t="shared" ref="BK183" si="39">ROUND(I183*H183,2)</f>
        <v>0</v>
      </c>
      <c r="BL183" s="6"/>
      <c r="BM183" s="57"/>
    </row>
    <row r="184" spans="2:65" s="1" customFormat="1" ht="14.45" customHeight="1" x14ac:dyDescent="0.2">
      <c r="B184" s="46"/>
      <c r="C184" s="59">
        <v>88</v>
      </c>
      <c r="D184" s="59" t="s">
        <v>30</v>
      </c>
      <c r="E184" s="60" t="s">
        <v>427</v>
      </c>
      <c r="F184" s="61" t="s">
        <v>424</v>
      </c>
      <c r="G184" s="62" t="s">
        <v>36</v>
      </c>
      <c r="H184" s="63">
        <v>2</v>
      </c>
      <c r="I184" s="64"/>
      <c r="J184" s="64">
        <f t="shared" si="37"/>
        <v>0</v>
      </c>
      <c r="K184" s="49" t="s">
        <v>0</v>
      </c>
      <c r="L184" s="9"/>
      <c r="M184" s="53" t="s">
        <v>0</v>
      </c>
      <c r="N184" s="54" t="s">
        <v>9</v>
      </c>
      <c r="O184" s="55"/>
      <c r="P184" s="55"/>
      <c r="Q184" s="55"/>
      <c r="R184" s="55"/>
      <c r="S184" s="55"/>
      <c r="T184" s="56"/>
      <c r="AR184" s="57"/>
      <c r="AT184" s="57"/>
      <c r="AU184" s="57"/>
      <c r="AY184" s="6"/>
      <c r="BE184" s="58"/>
      <c r="BF184" s="58"/>
      <c r="BG184" s="58"/>
      <c r="BH184" s="58"/>
      <c r="BI184" s="58"/>
      <c r="BJ184" s="6"/>
      <c r="BK184" s="58">
        <f t="shared" si="31"/>
        <v>0</v>
      </c>
      <c r="BL184" s="6"/>
      <c r="BM184" s="57"/>
    </row>
    <row r="185" spans="2:65" s="1" customFormat="1" ht="14.45" customHeight="1" x14ac:dyDescent="0.2">
      <c r="B185" s="46"/>
      <c r="C185" s="59">
        <v>89</v>
      </c>
      <c r="D185" s="59" t="s">
        <v>30</v>
      </c>
      <c r="E185" s="60" t="s">
        <v>428</v>
      </c>
      <c r="F185" s="61" t="s">
        <v>425</v>
      </c>
      <c r="G185" s="62" t="s">
        <v>36</v>
      </c>
      <c r="H185" s="63">
        <v>1</v>
      </c>
      <c r="I185" s="64"/>
      <c r="J185" s="64">
        <f t="shared" si="37"/>
        <v>0</v>
      </c>
      <c r="K185" s="49" t="s">
        <v>0</v>
      </c>
      <c r="L185" s="9"/>
      <c r="M185" s="53" t="s">
        <v>0</v>
      </c>
      <c r="N185" s="54" t="s">
        <v>9</v>
      </c>
      <c r="O185" s="55"/>
      <c r="P185" s="55"/>
      <c r="Q185" s="55"/>
      <c r="R185" s="55"/>
      <c r="S185" s="55"/>
      <c r="T185" s="56"/>
      <c r="AR185" s="57"/>
      <c r="AT185" s="57"/>
      <c r="AU185" s="57"/>
      <c r="AY185" s="6"/>
      <c r="BE185" s="58"/>
      <c r="BF185" s="58"/>
      <c r="BG185" s="58"/>
      <c r="BH185" s="58"/>
      <c r="BI185" s="58"/>
      <c r="BJ185" s="6"/>
      <c r="BK185" s="58">
        <f t="shared" si="31"/>
        <v>0</v>
      </c>
      <c r="BL185" s="6"/>
      <c r="BM185" s="57"/>
    </row>
    <row r="186" spans="2:65" s="1" customFormat="1" ht="14.45" customHeight="1" x14ac:dyDescent="0.2">
      <c r="B186" s="46"/>
      <c r="C186" s="59">
        <v>90</v>
      </c>
      <c r="D186" s="59" t="s">
        <v>30</v>
      </c>
      <c r="E186" s="60" t="s">
        <v>429</v>
      </c>
      <c r="F186" s="61" t="s">
        <v>123</v>
      </c>
      <c r="G186" s="62" t="s">
        <v>36</v>
      </c>
      <c r="H186" s="63">
        <v>1</v>
      </c>
      <c r="I186" s="64"/>
      <c r="J186" s="64">
        <f t="shared" ref="J186" si="40">ROUND(I186*H186,2)</f>
        <v>0</v>
      </c>
      <c r="K186" s="49" t="s">
        <v>0</v>
      </c>
      <c r="L186" s="9"/>
      <c r="M186" s="53" t="s">
        <v>0</v>
      </c>
      <c r="N186" s="54" t="s">
        <v>9</v>
      </c>
      <c r="O186" s="55"/>
      <c r="P186" s="55"/>
      <c r="Q186" s="55"/>
      <c r="R186" s="55"/>
      <c r="S186" s="55"/>
      <c r="T186" s="56"/>
      <c r="AR186" s="57"/>
      <c r="AT186" s="57"/>
      <c r="AU186" s="57"/>
      <c r="AY186" s="6"/>
      <c r="BE186" s="58"/>
      <c r="BF186" s="58"/>
      <c r="BG186" s="58"/>
      <c r="BH186" s="58"/>
      <c r="BI186" s="58"/>
      <c r="BJ186" s="6"/>
      <c r="BK186" s="58">
        <f t="shared" ref="BK186" si="41">ROUND(I186*H186,2)</f>
        <v>0</v>
      </c>
      <c r="BL186" s="6"/>
      <c r="BM186" s="57"/>
    </row>
    <row r="187" spans="2:65" s="1" customFormat="1" ht="14.45" customHeight="1" x14ac:dyDescent="0.2">
      <c r="B187" s="46"/>
      <c r="C187" s="59">
        <v>91</v>
      </c>
      <c r="D187" s="59" t="s">
        <v>30</v>
      </c>
      <c r="E187" s="60" t="s">
        <v>458</v>
      </c>
      <c r="F187" s="61" t="s">
        <v>121</v>
      </c>
      <c r="G187" s="62" t="s">
        <v>36</v>
      </c>
      <c r="H187" s="63">
        <v>1</v>
      </c>
      <c r="I187" s="64"/>
      <c r="J187" s="64">
        <f t="shared" ref="J187" si="42">ROUND(I187*H187,2)</f>
        <v>0</v>
      </c>
      <c r="K187" s="49" t="s">
        <v>0</v>
      </c>
      <c r="L187" s="9"/>
      <c r="M187" s="53" t="s">
        <v>0</v>
      </c>
      <c r="N187" s="54" t="s">
        <v>9</v>
      </c>
      <c r="O187" s="55"/>
      <c r="P187" s="55"/>
      <c r="Q187" s="55"/>
      <c r="R187" s="55"/>
      <c r="S187" s="55"/>
      <c r="T187" s="56"/>
      <c r="AR187" s="57"/>
      <c r="AT187" s="57"/>
      <c r="AU187" s="57"/>
      <c r="AY187" s="6"/>
      <c r="BE187" s="58"/>
      <c r="BF187" s="58"/>
      <c r="BG187" s="58"/>
      <c r="BH187" s="58"/>
      <c r="BI187" s="58"/>
      <c r="BJ187" s="6"/>
      <c r="BK187" s="58">
        <f t="shared" ref="BK187" si="43">ROUND(I187*H187,2)</f>
        <v>0</v>
      </c>
      <c r="BL187" s="6"/>
      <c r="BM187" s="57"/>
    </row>
    <row r="188" spans="2:65" s="1" customFormat="1" ht="14.45" customHeight="1" x14ac:dyDescent="0.2">
      <c r="B188" s="46"/>
      <c r="C188" s="47">
        <v>92</v>
      </c>
      <c r="D188" s="47" t="s">
        <v>28</v>
      </c>
      <c r="E188" s="48" t="s">
        <v>144</v>
      </c>
      <c r="F188" s="49" t="s">
        <v>47</v>
      </c>
      <c r="G188" s="50" t="s">
        <v>36</v>
      </c>
      <c r="H188" s="51">
        <v>1</v>
      </c>
      <c r="I188" s="52"/>
      <c r="J188" s="52">
        <f>ROUND(I188*H188,2)</f>
        <v>0</v>
      </c>
      <c r="K188" s="49" t="s">
        <v>0</v>
      </c>
      <c r="L188" s="9"/>
      <c r="M188" s="53" t="s">
        <v>0</v>
      </c>
      <c r="N188" s="54" t="s">
        <v>9</v>
      </c>
      <c r="O188" s="55"/>
      <c r="P188" s="55"/>
      <c r="Q188" s="55"/>
      <c r="R188" s="55"/>
      <c r="S188" s="55"/>
      <c r="T188" s="56"/>
      <c r="AR188" s="57"/>
      <c r="AT188" s="57"/>
      <c r="AU188" s="57"/>
      <c r="AY188" s="6"/>
      <c r="BE188" s="58"/>
      <c r="BF188" s="58"/>
      <c r="BG188" s="58"/>
      <c r="BH188" s="58"/>
      <c r="BI188" s="58"/>
      <c r="BJ188" s="6"/>
      <c r="BK188" s="58">
        <f t="shared" si="31"/>
        <v>0</v>
      </c>
      <c r="BL188" s="6"/>
      <c r="BM188" s="57"/>
    </row>
    <row r="189" spans="2:65" s="1" customFormat="1" ht="20.25" customHeight="1" x14ac:dyDescent="0.2">
      <c r="B189" s="46"/>
      <c r="C189" s="59">
        <v>93</v>
      </c>
      <c r="D189" s="59" t="s">
        <v>30</v>
      </c>
      <c r="E189" s="60" t="s">
        <v>143</v>
      </c>
      <c r="F189" s="61" t="s">
        <v>410</v>
      </c>
      <c r="G189" s="62" t="s">
        <v>36</v>
      </c>
      <c r="H189" s="63">
        <v>11</v>
      </c>
      <c r="I189" s="64"/>
      <c r="J189" s="64">
        <f>ROUND(I189*H189,2)</f>
        <v>0</v>
      </c>
      <c r="K189" s="61" t="s">
        <v>0</v>
      </c>
      <c r="L189" s="65"/>
      <c r="M189" s="66" t="s">
        <v>0</v>
      </c>
      <c r="N189" s="67" t="s">
        <v>9</v>
      </c>
      <c r="O189" s="55"/>
      <c r="P189" s="55"/>
      <c r="Q189" s="55"/>
      <c r="R189" s="55"/>
      <c r="S189" s="55"/>
      <c r="T189" s="56"/>
      <c r="AR189" s="57"/>
      <c r="AT189" s="57"/>
      <c r="AU189" s="57"/>
      <c r="AY189" s="6"/>
      <c r="BE189" s="58"/>
      <c r="BF189" s="58"/>
      <c r="BG189" s="58"/>
      <c r="BH189" s="58"/>
      <c r="BI189" s="58"/>
      <c r="BJ189" s="6"/>
      <c r="BK189" s="58">
        <f t="shared" si="31"/>
        <v>0</v>
      </c>
      <c r="BL189" s="6"/>
      <c r="BM189" s="57"/>
    </row>
    <row r="190" spans="2:65" s="1" customFormat="1" ht="14.45" customHeight="1" x14ac:dyDescent="0.2">
      <c r="B190" s="46"/>
      <c r="C190" s="59">
        <v>94</v>
      </c>
      <c r="D190" s="59" t="s">
        <v>30</v>
      </c>
      <c r="E190" s="60" t="s">
        <v>412</v>
      </c>
      <c r="F190" s="61" t="s">
        <v>414</v>
      </c>
      <c r="G190" s="62" t="s">
        <v>36</v>
      </c>
      <c r="H190" s="63">
        <v>1</v>
      </c>
      <c r="I190" s="64"/>
      <c r="J190" s="64">
        <f t="shared" ref="J190" si="44">ROUND(I190*H190,2)</f>
        <v>0</v>
      </c>
      <c r="K190" s="61" t="s">
        <v>0</v>
      </c>
      <c r="L190" s="65"/>
      <c r="M190" s="66" t="s">
        <v>0</v>
      </c>
      <c r="N190" s="67" t="s">
        <v>9</v>
      </c>
      <c r="O190" s="55"/>
      <c r="P190" s="55"/>
      <c r="Q190" s="55"/>
      <c r="R190" s="55"/>
      <c r="S190" s="55"/>
      <c r="T190" s="56"/>
      <c r="AR190" s="57"/>
      <c r="AT190" s="57"/>
      <c r="AU190" s="57"/>
      <c r="AY190" s="6"/>
      <c r="BE190" s="58"/>
      <c r="BF190" s="58"/>
      <c r="BG190" s="58"/>
      <c r="BH190" s="58"/>
      <c r="BI190" s="58"/>
      <c r="BJ190" s="6"/>
      <c r="BK190" s="58">
        <f t="shared" si="31"/>
        <v>0</v>
      </c>
      <c r="BL190" s="6"/>
      <c r="BM190" s="57"/>
    </row>
    <row r="191" spans="2:65" s="1" customFormat="1" ht="14.45" customHeight="1" x14ac:dyDescent="0.2">
      <c r="B191" s="46"/>
      <c r="C191" s="59">
        <v>95</v>
      </c>
      <c r="D191" s="59" t="s">
        <v>30</v>
      </c>
      <c r="E191" s="60" t="s">
        <v>413</v>
      </c>
      <c r="F191" s="61" t="s">
        <v>438</v>
      </c>
      <c r="G191" s="62" t="s">
        <v>36</v>
      </c>
      <c r="H191" s="63">
        <v>10</v>
      </c>
      <c r="I191" s="64"/>
      <c r="J191" s="64">
        <f t="shared" ref="J191:J194" si="45">ROUND(I191*H191,2)</f>
        <v>0</v>
      </c>
      <c r="K191" s="61" t="s">
        <v>0</v>
      </c>
      <c r="L191" s="65"/>
      <c r="M191" s="66" t="s">
        <v>0</v>
      </c>
      <c r="N191" s="67" t="s">
        <v>9</v>
      </c>
      <c r="O191" s="55"/>
      <c r="P191" s="55"/>
      <c r="Q191" s="55"/>
      <c r="R191" s="55"/>
      <c r="S191" s="55"/>
      <c r="T191" s="56"/>
      <c r="AR191" s="57"/>
      <c r="AT191" s="57"/>
      <c r="AU191" s="57"/>
      <c r="AY191" s="6"/>
      <c r="BE191" s="58"/>
      <c r="BF191" s="58"/>
      <c r="BG191" s="58"/>
      <c r="BH191" s="58"/>
      <c r="BI191" s="58"/>
      <c r="BJ191" s="6"/>
      <c r="BK191" s="58">
        <f t="shared" ref="BK191:BK194" si="46">ROUND(I191*H191,2)</f>
        <v>0</v>
      </c>
      <c r="BL191" s="6"/>
      <c r="BM191" s="57"/>
    </row>
    <row r="192" spans="2:65" s="1" customFormat="1" ht="14.45" customHeight="1" x14ac:dyDescent="0.2">
      <c r="B192" s="46"/>
      <c r="C192" s="59">
        <v>96</v>
      </c>
      <c r="D192" s="59" t="s">
        <v>30</v>
      </c>
      <c r="E192" s="60" t="s">
        <v>418</v>
      </c>
      <c r="F192" s="61" t="s">
        <v>386</v>
      </c>
      <c r="G192" s="62" t="s">
        <v>36</v>
      </c>
      <c r="H192" s="63">
        <v>1</v>
      </c>
      <c r="I192" s="64"/>
      <c r="J192" s="64">
        <f t="shared" si="45"/>
        <v>0</v>
      </c>
      <c r="K192" s="61" t="s">
        <v>0</v>
      </c>
      <c r="L192" s="65"/>
      <c r="M192" s="66" t="s">
        <v>0</v>
      </c>
      <c r="N192" s="67" t="s">
        <v>9</v>
      </c>
      <c r="O192" s="55"/>
      <c r="P192" s="55"/>
      <c r="Q192" s="55"/>
      <c r="R192" s="55"/>
      <c r="S192" s="55"/>
      <c r="T192" s="56"/>
      <c r="AR192" s="57"/>
      <c r="AT192" s="57"/>
      <c r="AU192" s="57"/>
      <c r="AY192" s="6"/>
      <c r="BE192" s="58"/>
      <c r="BF192" s="58"/>
      <c r="BG192" s="58"/>
      <c r="BH192" s="58"/>
      <c r="BI192" s="58"/>
      <c r="BJ192" s="6"/>
      <c r="BK192" s="58">
        <f t="shared" si="46"/>
        <v>0</v>
      </c>
      <c r="BL192" s="6"/>
      <c r="BM192" s="57"/>
    </row>
    <row r="193" spans="1:65" s="1" customFormat="1" ht="14.45" customHeight="1" x14ac:dyDescent="0.2">
      <c r="B193" s="46"/>
      <c r="C193" s="59">
        <v>97</v>
      </c>
      <c r="D193" s="59" t="s">
        <v>30</v>
      </c>
      <c r="E193" s="60" t="s">
        <v>419</v>
      </c>
      <c r="F193" s="61" t="s">
        <v>420</v>
      </c>
      <c r="G193" s="62" t="s">
        <v>36</v>
      </c>
      <c r="H193" s="63">
        <v>1</v>
      </c>
      <c r="I193" s="64"/>
      <c r="J193" s="64">
        <f t="shared" ref="J193" si="47">ROUND(I193*H193,2)</f>
        <v>0</v>
      </c>
      <c r="K193" s="61" t="s">
        <v>0</v>
      </c>
      <c r="L193" s="65"/>
      <c r="M193" s="66" t="s">
        <v>0</v>
      </c>
      <c r="N193" s="67" t="s">
        <v>9</v>
      </c>
      <c r="O193" s="55"/>
      <c r="P193" s="55"/>
      <c r="Q193" s="55"/>
      <c r="R193" s="55"/>
      <c r="S193" s="55"/>
      <c r="T193" s="56"/>
      <c r="AR193" s="57"/>
      <c r="AT193" s="57"/>
      <c r="AU193" s="57"/>
      <c r="AY193" s="6"/>
      <c r="BE193" s="58"/>
      <c r="BF193" s="58"/>
      <c r="BG193" s="58"/>
      <c r="BH193" s="58"/>
      <c r="BI193" s="58"/>
      <c r="BJ193" s="6"/>
      <c r="BK193" s="58">
        <f t="shared" ref="BK193" si="48">ROUND(I193*H193,2)</f>
        <v>0</v>
      </c>
      <c r="BL193" s="6"/>
      <c r="BM193" s="57"/>
    </row>
    <row r="194" spans="1:65" s="1" customFormat="1" ht="14.45" customHeight="1" x14ac:dyDescent="0.2">
      <c r="B194" s="46"/>
      <c r="C194" s="59">
        <v>98</v>
      </c>
      <c r="D194" s="59" t="s">
        <v>30</v>
      </c>
      <c r="E194" s="60" t="s">
        <v>430</v>
      </c>
      <c r="F194" s="61" t="s">
        <v>431</v>
      </c>
      <c r="G194" s="62" t="s">
        <v>36</v>
      </c>
      <c r="H194" s="63">
        <v>1</v>
      </c>
      <c r="I194" s="64"/>
      <c r="J194" s="64">
        <f t="shared" si="45"/>
        <v>0</v>
      </c>
      <c r="K194" s="49" t="s">
        <v>0</v>
      </c>
      <c r="L194" s="9"/>
      <c r="M194" s="53" t="s">
        <v>0</v>
      </c>
      <c r="N194" s="54" t="s">
        <v>9</v>
      </c>
      <c r="O194" s="55"/>
      <c r="P194" s="55"/>
      <c r="Q194" s="55"/>
      <c r="R194" s="55"/>
      <c r="S194" s="55"/>
      <c r="T194" s="56"/>
      <c r="AR194" s="57"/>
      <c r="AT194" s="57"/>
      <c r="AU194" s="57"/>
      <c r="AY194" s="6"/>
      <c r="BE194" s="58"/>
      <c r="BF194" s="58"/>
      <c r="BG194" s="58"/>
      <c r="BH194" s="58"/>
      <c r="BI194" s="58"/>
      <c r="BJ194" s="6"/>
      <c r="BK194" s="58">
        <f t="shared" si="46"/>
        <v>0</v>
      </c>
      <c r="BL194" s="6"/>
      <c r="BM194" s="57"/>
    </row>
    <row r="195" spans="1:65" s="1" customFormat="1" ht="14.45" customHeight="1" x14ac:dyDescent="0.2">
      <c r="B195" s="46"/>
      <c r="C195" s="59">
        <v>99</v>
      </c>
      <c r="D195" s="59" t="s">
        <v>30</v>
      </c>
      <c r="E195" s="60" t="s">
        <v>421</v>
      </c>
      <c r="F195" s="61" t="s">
        <v>52</v>
      </c>
      <c r="G195" s="62" t="s">
        <v>36</v>
      </c>
      <c r="H195" s="63">
        <v>1</v>
      </c>
      <c r="I195" s="64"/>
      <c r="J195" s="64">
        <f t="shared" ref="J195" si="49">ROUND(I195*H195,2)</f>
        <v>0</v>
      </c>
      <c r="K195" s="49" t="s">
        <v>0</v>
      </c>
      <c r="L195" s="9"/>
      <c r="M195" s="53" t="s">
        <v>0</v>
      </c>
      <c r="N195" s="54" t="s">
        <v>9</v>
      </c>
      <c r="O195" s="55"/>
      <c r="P195" s="55"/>
      <c r="Q195" s="55"/>
      <c r="R195" s="55"/>
      <c r="S195" s="55"/>
      <c r="T195" s="56"/>
      <c r="AR195" s="57"/>
      <c r="AT195" s="57"/>
      <c r="AU195" s="57"/>
      <c r="AY195" s="6"/>
      <c r="BE195" s="58"/>
      <c r="BF195" s="58"/>
      <c r="BG195" s="58"/>
      <c r="BH195" s="58"/>
      <c r="BI195" s="58"/>
      <c r="BJ195" s="6"/>
      <c r="BK195" s="58">
        <f t="shared" ref="BK195" si="50">ROUND(I195*H195,2)</f>
        <v>0</v>
      </c>
      <c r="BL195" s="6"/>
      <c r="BM195" s="57"/>
    </row>
    <row r="196" spans="1:65" s="1" customFormat="1" ht="14.45" customHeight="1" x14ac:dyDescent="0.2">
      <c r="B196" s="46"/>
      <c r="C196" s="59">
        <v>100</v>
      </c>
      <c r="D196" s="59" t="s">
        <v>30</v>
      </c>
      <c r="E196" s="60" t="s">
        <v>422</v>
      </c>
      <c r="F196" s="61" t="s">
        <v>123</v>
      </c>
      <c r="G196" s="62" t="s">
        <v>36</v>
      </c>
      <c r="H196" s="63">
        <v>1</v>
      </c>
      <c r="I196" s="64"/>
      <c r="J196" s="64">
        <f t="shared" ref="J196" si="51">ROUND(I196*H196,2)</f>
        <v>0</v>
      </c>
      <c r="K196" s="49" t="s">
        <v>0</v>
      </c>
      <c r="L196" s="9"/>
      <c r="M196" s="53" t="s">
        <v>0</v>
      </c>
      <c r="N196" s="54" t="s">
        <v>9</v>
      </c>
      <c r="O196" s="55"/>
      <c r="P196" s="55"/>
      <c r="Q196" s="55"/>
      <c r="R196" s="55"/>
      <c r="S196" s="55"/>
      <c r="T196" s="56"/>
      <c r="AR196" s="57"/>
      <c r="AT196" s="57"/>
      <c r="AU196" s="57"/>
      <c r="AY196" s="6"/>
      <c r="BE196" s="58"/>
      <c r="BF196" s="58"/>
      <c r="BG196" s="58"/>
      <c r="BH196" s="58"/>
      <c r="BI196" s="58"/>
      <c r="BJ196" s="6"/>
      <c r="BK196" s="58">
        <f t="shared" ref="BK196" si="52">ROUND(I196*H196,2)</f>
        <v>0</v>
      </c>
      <c r="BL196" s="6"/>
      <c r="BM196" s="57"/>
    </row>
    <row r="197" spans="1:65" s="1" customFormat="1" ht="14.45" customHeight="1" x14ac:dyDescent="0.2">
      <c r="B197" s="46"/>
      <c r="C197" s="47">
        <v>101</v>
      </c>
      <c r="D197" s="47" t="s">
        <v>28</v>
      </c>
      <c r="E197" s="48" t="s">
        <v>145</v>
      </c>
      <c r="F197" s="49" t="s">
        <v>47</v>
      </c>
      <c r="G197" s="50" t="s">
        <v>36</v>
      </c>
      <c r="H197" s="51">
        <v>1</v>
      </c>
      <c r="I197" s="52"/>
      <c r="J197" s="52">
        <f>ROUND(I197*H197,2)</f>
        <v>0</v>
      </c>
      <c r="K197" s="49" t="s">
        <v>0</v>
      </c>
      <c r="L197" s="9"/>
      <c r="M197" s="53" t="s">
        <v>0</v>
      </c>
      <c r="N197" s="54" t="s">
        <v>9</v>
      </c>
      <c r="O197" s="55"/>
      <c r="P197" s="55"/>
      <c r="Q197" s="55"/>
      <c r="R197" s="55"/>
      <c r="S197" s="55"/>
      <c r="T197" s="56"/>
      <c r="AR197" s="57"/>
      <c r="AT197" s="57"/>
      <c r="AU197" s="57"/>
      <c r="AY197" s="6"/>
      <c r="BE197" s="58"/>
      <c r="BF197" s="58"/>
      <c r="BG197" s="58"/>
      <c r="BH197" s="58"/>
      <c r="BI197" s="58"/>
      <c r="BJ197" s="6"/>
      <c r="BK197" s="58">
        <f t="shared" si="31"/>
        <v>0</v>
      </c>
      <c r="BL197" s="6"/>
      <c r="BM197" s="57"/>
    </row>
    <row r="198" spans="1:65" s="1" customFormat="1" ht="14.45" customHeight="1" x14ac:dyDescent="0.2">
      <c r="B198" s="46"/>
      <c r="C198" s="59">
        <v>102</v>
      </c>
      <c r="D198" s="59" t="s">
        <v>30</v>
      </c>
      <c r="E198" s="60" t="s">
        <v>149</v>
      </c>
      <c r="F198" s="61" t="s">
        <v>388</v>
      </c>
      <c r="G198" s="62" t="s">
        <v>36</v>
      </c>
      <c r="H198" s="63">
        <v>6</v>
      </c>
      <c r="I198" s="64"/>
      <c r="J198" s="64">
        <f t="shared" ref="J198:J202" si="53">ROUND(I198*H198,2)</f>
        <v>0</v>
      </c>
      <c r="K198" s="61" t="s">
        <v>0</v>
      </c>
      <c r="L198" s="65"/>
      <c r="M198" s="66" t="s">
        <v>0</v>
      </c>
      <c r="N198" s="67" t="s">
        <v>9</v>
      </c>
      <c r="O198" s="55"/>
      <c r="P198" s="55"/>
      <c r="Q198" s="55"/>
      <c r="R198" s="55"/>
      <c r="S198" s="55"/>
      <c r="T198" s="56"/>
      <c r="AR198" s="57"/>
      <c r="AT198" s="57"/>
      <c r="AU198" s="57"/>
      <c r="AY198" s="6"/>
      <c r="BE198" s="58"/>
      <c r="BF198" s="58"/>
      <c r="BG198" s="58"/>
      <c r="BH198" s="58"/>
      <c r="BI198" s="58"/>
      <c r="BJ198" s="6"/>
      <c r="BK198" s="58">
        <f t="shared" si="31"/>
        <v>0</v>
      </c>
      <c r="BL198" s="6"/>
      <c r="BM198" s="57"/>
    </row>
    <row r="199" spans="1:65" s="1" customFormat="1" ht="14.45" customHeight="1" x14ac:dyDescent="0.2">
      <c r="B199" s="46"/>
      <c r="C199" s="59">
        <v>103</v>
      </c>
      <c r="D199" s="59" t="s">
        <v>30</v>
      </c>
      <c r="E199" s="60" t="s">
        <v>415</v>
      </c>
      <c r="F199" s="61" t="s">
        <v>398</v>
      </c>
      <c r="G199" s="62" t="s">
        <v>36</v>
      </c>
      <c r="H199" s="63">
        <v>2</v>
      </c>
      <c r="I199" s="64"/>
      <c r="J199" s="64">
        <f t="shared" ref="J199" si="54">ROUND(I199*H199,2)</f>
        <v>0</v>
      </c>
      <c r="K199" s="61" t="s">
        <v>0</v>
      </c>
      <c r="L199" s="65"/>
      <c r="M199" s="66" t="s">
        <v>0</v>
      </c>
      <c r="N199" s="67" t="s">
        <v>9</v>
      </c>
      <c r="O199" s="55"/>
      <c r="P199" s="55"/>
      <c r="Q199" s="55"/>
      <c r="R199" s="55"/>
      <c r="S199" s="55"/>
      <c r="T199" s="56"/>
      <c r="AR199" s="57"/>
      <c r="AT199" s="57"/>
      <c r="AU199" s="57"/>
      <c r="AY199" s="6"/>
      <c r="BE199" s="58"/>
      <c r="BF199" s="58"/>
      <c r="BG199" s="58"/>
      <c r="BH199" s="58"/>
      <c r="BI199" s="58"/>
      <c r="BJ199" s="6"/>
      <c r="BK199" s="58">
        <f t="shared" ref="BK199" si="55">ROUND(I199*H199,2)</f>
        <v>0</v>
      </c>
      <c r="BL199" s="6"/>
      <c r="BM199" s="57"/>
    </row>
    <row r="200" spans="1:65" s="1" customFormat="1" ht="14.45" customHeight="1" x14ac:dyDescent="0.2">
      <c r="B200" s="46"/>
      <c r="C200" s="59">
        <v>104</v>
      </c>
      <c r="D200" s="59" t="s">
        <v>30</v>
      </c>
      <c r="E200" s="60" t="s">
        <v>416</v>
      </c>
      <c r="F200" s="61" t="s">
        <v>417</v>
      </c>
      <c r="G200" s="62" t="s">
        <v>36</v>
      </c>
      <c r="H200" s="63">
        <v>2</v>
      </c>
      <c r="I200" s="64"/>
      <c r="J200" s="64">
        <f t="shared" ref="J200" si="56">ROUND(I200*H200,2)</f>
        <v>0</v>
      </c>
      <c r="K200" s="61" t="s">
        <v>0</v>
      </c>
      <c r="L200" s="65"/>
      <c r="M200" s="66" t="s">
        <v>0</v>
      </c>
      <c r="N200" s="67" t="s">
        <v>9</v>
      </c>
      <c r="O200" s="55"/>
      <c r="P200" s="55"/>
      <c r="Q200" s="55"/>
      <c r="R200" s="55"/>
      <c r="S200" s="55"/>
      <c r="T200" s="56"/>
      <c r="AR200" s="57"/>
      <c r="AT200" s="57"/>
      <c r="AU200" s="57"/>
      <c r="AY200" s="6"/>
      <c r="BE200" s="58"/>
      <c r="BF200" s="58"/>
      <c r="BG200" s="58"/>
      <c r="BH200" s="58"/>
      <c r="BI200" s="58"/>
      <c r="BJ200" s="6"/>
      <c r="BK200" s="58">
        <f t="shared" ref="BK200" si="57">ROUND(I200*H200,2)</f>
        <v>0</v>
      </c>
      <c r="BL200" s="6"/>
      <c r="BM200" s="57"/>
    </row>
    <row r="201" spans="1:65" s="1" customFormat="1" ht="14.45" customHeight="1" x14ac:dyDescent="0.2">
      <c r="B201" s="46"/>
      <c r="C201" s="47">
        <v>105</v>
      </c>
      <c r="D201" s="47" t="s">
        <v>28</v>
      </c>
      <c r="E201" s="48" t="s">
        <v>148</v>
      </c>
      <c r="F201" s="49" t="s">
        <v>47</v>
      </c>
      <c r="G201" s="50" t="s">
        <v>36</v>
      </c>
      <c r="H201" s="51">
        <v>1</v>
      </c>
      <c r="I201" s="52"/>
      <c r="J201" s="52">
        <f>ROUND(I201*H201,2)</f>
        <v>0</v>
      </c>
      <c r="K201" s="49" t="s">
        <v>0</v>
      </c>
      <c r="L201" s="9"/>
      <c r="M201" s="53" t="s">
        <v>0</v>
      </c>
      <c r="N201" s="54" t="s">
        <v>9</v>
      </c>
      <c r="O201" s="55"/>
      <c r="P201" s="55"/>
      <c r="Q201" s="55"/>
      <c r="R201" s="55"/>
      <c r="S201" s="55"/>
      <c r="T201" s="56"/>
      <c r="AR201" s="57"/>
      <c r="AT201" s="57"/>
      <c r="AU201" s="57"/>
      <c r="AY201" s="6"/>
      <c r="BE201" s="58"/>
      <c r="BF201" s="58"/>
      <c r="BG201" s="58"/>
      <c r="BH201" s="58"/>
      <c r="BI201" s="58"/>
      <c r="BJ201" s="6"/>
      <c r="BK201" s="58">
        <f t="shared" ref="BK201" si="58">ROUND(I201*H201,2)</f>
        <v>0</v>
      </c>
      <c r="BL201" s="6"/>
      <c r="BM201" s="57"/>
    </row>
    <row r="202" spans="1:65" s="1" customFormat="1" ht="14.45" customHeight="1" x14ac:dyDescent="0.2">
      <c r="B202" s="46"/>
      <c r="C202" s="59">
        <v>106</v>
      </c>
      <c r="D202" s="59" t="s">
        <v>30</v>
      </c>
      <c r="E202" s="60" t="s">
        <v>146</v>
      </c>
      <c r="F202" s="61" t="s">
        <v>443</v>
      </c>
      <c r="G202" s="62" t="s">
        <v>36</v>
      </c>
      <c r="H202" s="63">
        <v>1</v>
      </c>
      <c r="I202" s="64"/>
      <c r="J202" s="64">
        <f t="shared" si="53"/>
        <v>0</v>
      </c>
      <c r="K202" s="61" t="s">
        <v>0</v>
      </c>
      <c r="L202" s="65"/>
      <c r="M202" s="66" t="s">
        <v>0</v>
      </c>
      <c r="N202" s="67" t="s">
        <v>9</v>
      </c>
      <c r="O202" s="55"/>
      <c r="P202" s="55"/>
      <c r="Q202" s="55"/>
      <c r="R202" s="55"/>
      <c r="S202" s="55"/>
      <c r="T202" s="56"/>
      <c r="AR202" s="57"/>
      <c r="AT202" s="57"/>
      <c r="AU202" s="57"/>
      <c r="AY202" s="6"/>
      <c r="BE202" s="58"/>
      <c r="BF202" s="58"/>
      <c r="BG202" s="58"/>
      <c r="BH202" s="58"/>
      <c r="BI202" s="58"/>
      <c r="BJ202" s="6"/>
      <c r="BK202" s="58">
        <f t="shared" si="31"/>
        <v>0</v>
      </c>
      <c r="BL202" s="6"/>
      <c r="BM202" s="57"/>
    </row>
    <row r="203" spans="1:65" s="1" customFormat="1" ht="14.45" customHeight="1" x14ac:dyDescent="0.2">
      <c r="B203" s="46"/>
      <c r="C203" s="59">
        <v>107</v>
      </c>
      <c r="D203" s="59" t="s">
        <v>30</v>
      </c>
      <c r="E203" s="60" t="s">
        <v>147</v>
      </c>
      <c r="F203" s="61" t="s">
        <v>404</v>
      </c>
      <c r="G203" s="62" t="s">
        <v>36</v>
      </c>
      <c r="H203" s="63">
        <v>1</v>
      </c>
      <c r="I203" s="64"/>
      <c r="J203" s="64">
        <f t="shared" ref="J203" si="59">ROUND(I203*H203,2)</f>
        <v>0</v>
      </c>
      <c r="K203" s="61" t="s">
        <v>0</v>
      </c>
      <c r="L203" s="65"/>
      <c r="M203" s="66" t="s">
        <v>0</v>
      </c>
      <c r="N203" s="67" t="s">
        <v>9</v>
      </c>
      <c r="O203" s="55"/>
      <c r="P203" s="55"/>
      <c r="Q203" s="55"/>
      <c r="R203" s="55"/>
      <c r="S203" s="55"/>
      <c r="T203" s="56"/>
      <c r="AR203" s="57"/>
      <c r="AT203" s="57"/>
      <c r="AU203" s="57"/>
      <c r="AY203" s="6"/>
      <c r="BE203" s="58"/>
      <c r="BF203" s="58"/>
      <c r="BG203" s="58"/>
      <c r="BH203" s="58"/>
      <c r="BI203" s="58"/>
      <c r="BJ203" s="6"/>
      <c r="BK203" s="58">
        <f t="shared" ref="BK203:BK204" si="60">ROUND(I203*H203,2)</f>
        <v>0</v>
      </c>
      <c r="BL203" s="6"/>
      <c r="BM203" s="57"/>
    </row>
    <row r="204" spans="1:65" s="1" customFormat="1" ht="14.45" customHeight="1" x14ac:dyDescent="0.2">
      <c r="B204" s="46"/>
      <c r="C204" s="47">
        <v>108</v>
      </c>
      <c r="D204" s="47" t="s">
        <v>28</v>
      </c>
      <c r="E204" s="48" t="s">
        <v>150</v>
      </c>
      <c r="F204" s="49" t="s">
        <v>47</v>
      </c>
      <c r="G204" s="50" t="s">
        <v>36</v>
      </c>
      <c r="H204" s="51">
        <v>1</v>
      </c>
      <c r="I204" s="52"/>
      <c r="J204" s="52">
        <f>ROUND(I204*H204,2)</f>
        <v>0</v>
      </c>
      <c r="K204" s="49" t="s">
        <v>0</v>
      </c>
      <c r="L204" s="9"/>
      <c r="M204" s="53" t="s">
        <v>0</v>
      </c>
      <c r="N204" s="54" t="s">
        <v>9</v>
      </c>
      <c r="O204" s="55"/>
      <c r="P204" s="55"/>
      <c r="Q204" s="55"/>
      <c r="R204" s="55"/>
      <c r="S204" s="55"/>
      <c r="T204" s="56"/>
      <c r="AR204" s="57"/>
      <c r="AT204" s="57"/>
      <c r="AU204" s="57"/>
      <c r="AY204" s="6"/>
      <c r="BE204" s="58"/>
      <c r="BF204" s="58"/>
      <c r="BG204" s="58"/>
      <c r="BH204" s="58"/>
      <c r="BI204" s="58"/>
      <c r="BJ204" s="6"/>
      <c r="BK204" s="58">
        <f t="shared" si="60"/>
        <v>0</v>
      </c>
      <c r="BL204" s="6"/>
      <c r="BM204" s="57"/>
    </row>
    <row r="205" spans="1:65" s="5" customFormat="1" ht="22.9" customHeight="1" x14ac:dyDescent="0.2">
      <c r="B205" s="36"/>
      <c r="D205" s="37" t="s">
        <v>14</v>
      </c>
      <c r="E205" s="75" t="s">
        <v>176</v>
      </c>
      <c r="F205" s="44" t="s">
        <v>281</v>
      </c>
      <c r="J205" s="45">
        <f>BK205</f>
        <v>0</v>
      </c>
      <c r="L205" s="36"/>
      <c r="M205" s="40"/>
      <c r="P205" s="41"/>
      <c r="R205" s="41"/>
      <c r="T205" s="42"/>
      <c r="AR205" s="37"/>
      <c r="AT205" s="43"/>
      <c r="AU205" s="43"/>
      <c r="AY205" s="37"/>
      <c r="BK205" s="86">
        <f>SUM(BK206:BK219)</f>
        <v>0</v>
      </c>
    </row>
    <row r="206" spans="1:65" ht="12" x14ac:dyDescent="0.2">
      <c r="A206" s="1"/>
      <c r="B206" s="46"/>
      <c r="C206" s="59">
        <v>109</v>
      </c>
      <c r="D206" s="59" t="s">
        <v>30</v>
      </c>
      <c r="E206" s="60" t="s">
        <v>541</v>
      </c>
      <c r="F206" s="61" t="s">
        <v>542</v>
      </c>
      <c r="G206" s="62" t="s">
        <v>56</v>
      </c>
      <c r="H206" s="63">
        <v>15</v>
      </c>
      <c r="I206" s="64"/>
      <c r="J206" s="64">
        <f t="shared" ref="J206:J219" si="61">ROUND(I206*H206,2)</f>
        <v>0</v>
      </c>
      <c r="K206" s="61" t="s">
        <v>0</v>
      </c>
      <c r="L206" s="65"/>
      <c r="M206" s="66" t="s">
        <v>0</v>
      </c>
      <c r="N206" s="67" t="s">
        <v>9</v>
      </c>
      <c r="O206" s="55"/>
      <c r="P206" s="55"/>
      <c r="Q206" s="55"/>
      <c r="R206" s="55"/>
      <c r="S206" s="55"/>
      <c r="T206" s="56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7"/>
      <c r="AS206" s="1"/>
      <c r="AT206" s="57"/>
      <c r="AU206" s="57"/>
      <c r="AV206" s="1"/>
      <c r="AW206" s="1"/>
      <c r="AX206" s="1"/>
      <c r="AY206" s="6"/>
      <c r="AZ206" s="1"/>
      <c r="BA206" s="1"/>
      <c r="BB206" s="1"/>
      <c r="BC206" s="1"/>
      <c r="BD206" s="1"/>
      <c r="BE206" s="58"/>
      <c r="BF206" s="58"/>
      <c r="BG206" s="58"/>
      <c r="BH206" s="58"/>
      <c r="BI206" s="6">
        <v>10</v>
      </c>
      <c r="BJ206" s="6">
        <f t="shared" ref="BJ206:BJ219" si="62">BI206*H206</f>
        <v>150</v>
      </c>
      <c r="BK206" s="58">
        <f t="shared" ref="BK206:BK219" si="63">ROUND(I206*H206,2)</f>
        <v>0</v>
      </c>
    </row>
    <row r="207" spans="1:65" ht="12" x14ac:dyDescent="0.2">
      <c r="A207" s="1"/>
      <c r="B207" s="46"/>
      <c r="C207" s="47">
        <v>110</v>
      </c>
      <c r="D207" s="47" t="s">
        <v>28</v>
      </c>
      <c r="E207" s="48" t="s">
        <v>543</v>
      </c>
      <c r="F207" s="49" t="s">
        <v>57</v>
      </c>
      <c r="G207" s="50" t="s">
        <v>56</v>
      </c>
      <c r="H207" s="51">
        <v>15</v>
      </c>
      <c r="I207" s="52"/>
      <c r="J207" s="52">
        <f t="shared" si="61"/>
        <v>0</v>
      </c>
      <c r="K207" s="49" t="s">
        <v>0</v>
      </c>
      <c r="L207" s="9"/>
      <c r="M207" s="53" t="s">
        <v>0</v>
      </c>
      <c r="N207" s="54" t="s">
        <v>9</v>
      </c>
      <c r="O207" s="55"/>
      <c r="P207" s="55"/>
      <c r="Q207" s="55"/>
      <c r="R207" s="55"/>
      <c r="S207" s="55"/>
      <c r="T207" s="56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7"/>
      <c r="AS207" s="1"/>
      <c r="AT207" s="57"/>
      <c r="AU207" s="57"/>
      <c r="AV207" s="1"/>
      <c r="AW207" s="1"/>
      <c r="AX207" s="1"/>
      <c r="AY207" s="6"/>
      <c r="AZ207" s="1"/>
      <c r="BA207" s="1"/>
      <c r="BB207" s="1"/>
      <c r="BC207" s="1"/>
      <c r="BD207" s="1"/>
      <c r="BE207" s="58"/>
      <c r="BF207" s="58"/>
      <c r="BG207" s="58"/>
      <c r="BH207" s="58"/>
      <c r="BI207" s="6"/>
      <c r="BJ207" s="6">
        <f t="shared" si="62"/>
        <v>0</v>
      </c>
      <c r="BK207" s="58">
        <f t="shared" si="63"/>
        <v>0</v>
      </c>
    </row>
    <row r="208" spans="1:65" ht="12" x14ac:dyDescent="0.2">
      <c r="A208" s="1"/>
      <c r="B208" s="46"/>
      <c r="C208" s="59">
        <v>111</v>
      </c>
      <c r="D208" s="59" t="s">
        <v>30</v>
      </c>
      <c r="E208" s="60" t="s">
        <v>251</v>
      </c>
      <c r="F208" s="61" t="s">
        <v>240</v>
      </c>
      <c r="G208" s="62" t="s">
        <v>56</v>
      </c>
      <c r="H208" s="63">
        <v>25</v>
      </c>
      <c r="I208" s="64"/>
      <c r="J208" s="64">
        <f t="shared" si="61"/>
        <v>0</v>
      </c>
      <c r="K208" s="61" t="s">
        <v>0</v>
      </c>
      <c r="L208" s="65"/>
      <c r="M208" s="66" t="s">
        <v>0</v>
      </c>
      <c r="N208" s="67" t="s">
        <v>9</v>
      </c>
      <c r="O208" s="55"/>
      <c r="P208" s="55"/>
      <c r="Q208" s="55"/>
      <c r="R208" s="55"/>
      <c r="S208" s="55"/>
      <c r="T208" s="56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57"/>
      <c r="AS208" s="1"/>
      <c r="AT208" s="57"/>
      <c r="AU208" s="57"/>
      <c r="AV208" s="1"/>
      <c r="AW208" s="1"/>
      <c r="AX208" s="1"/>
      <c r="AY208" s="6"/>
      <c r="AZ208" s="1"/>
      <c r="BA208" s="1"/>
      <c r="BB208" s="1"/>
      <c r="BC208" s="1"/>
      <c r="BD208" s="1"/>
      <c r="BE208" s="58"/>
      <c r="BF208" s="58"/>
      <c r="BG208" s="58"/>
      <c r="BH208" s="58"/>
      <c r="BI208" s="6">
        <v>15</v>
      </c>
      <c r="BJ208" s="6">
        <f t="shared" si="62"/>
        <v>375</v>
      </c>
      <c r="BK208" s="58">
        <f t="shared" si="63"/>
        <v>0</v>
      </c>
    </row>
    <row r="209" spans="1:65" ht="12" x14ac:dyDescent="0.2">
      <c r="A209" s="1"/>
      <c r="B209" s="46"/>
      <c r="C209" s="47">
        <v>112</v>
      </c>
      <c r="D209" s="47" t="s">
        <v>28</v>
      </c>
      <c r="E209" s="48" t="s">
        <v>252</v>
      </c>
      <c r="F209" s="49" t="s">
        <v>57</v>
      </c>
      <c r="G209" s="50" t="s">
        <v>56</v>
      </c>
      <c r="H209" s="51">
        <v>25</v>
      </c>
      <c r="I209" s="52"/>
      <c r="J209" s="52">
        <f t="shared" si="61"/>
        <v>0</v>
      </c>
      <c r="K209" s="49" t="s">
        <v>0</v>
      </c>
      <c r="L209" s="9"/>
      <c r="M209" s="53" t="s">
        <v>0</v>
      </c>
      <c r="N209" s="54" t="s">
        <v>9</v>
      </c>
      <c r="O209" s="55"/>
      <c r="P209" s="55"/>
      <c r="Q209" s="55"/>
      <c r="R209" s="55"/>
      <c r="S209" s="55"/>
      <c r="T209" s="56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57"/>
      <c r="AS209" s="1"/>
      <c r="AT209" s="57"/>
      <c r="AU209" s="57"/>
      <c r="AV209" s="1"/>
      <c r="AW209" s="1"/>
      <c r="AX209" s="1"/>
      <c r="AY209" s="6"/>
      <c r="AZ209" s="1"/>
      <c r="BA209" s="1"/>
      <c r="BB209" s="1"/>
      <c r="BC209" s="1"/>
      <c r="BD209" s="1"/>
      <c r="BE209" s="58"/>
      <c r="BF209" s="58"/>
      <c r="BG209" s="58"/>
      <c r="BH209" s="58"/>
      <c r="BI209" s="6"/>
      <c r="BJ209" s="6">
        <f t="shared" si="62"/>
        <v>0</v>
      </c>
      <c r="BK209" s="58">
        <f t="shared" si="63"/>
        <v>0</v>
      </c>
    </row>
    <row r="210" spans="1:65" ht="12" x14ac:dyDescent="0.2">
      <c r="A210" s="1"/>
      <c r="B210" s="46"/>
      <c r="C210" s="59">
        <v>113</v>
      </c>
      <c r="D210" s="59" t="s">
        <v>30</v>
      </c>
      <c r="E210" s="60" t="s">
        <v>253</v>
      </c>
      <c r="F210" s="61" t="s">
        <v>241</v>
      </c>
      <c r="G210" s="62" t="s">
        <v>56</v>
      </c>
      <c r="H210" s="63">
        <v>50</v>
      </c>
      <c r="I210" s="64"/>
      <c r="J210" s="64">
        <f t="shared" si="61"/>
        <v>0</v>
      </c>
      <c r="K210" s="61" t="s">
        <v>0</v>
      </c>
      <c r="L210" s="65"/>
      <c r="M210" s="66" t="s">
        <v>0</v>
      </c>
      <c r="N210" s="67" t="s">
        <v>9</v>
      </c>
      <c r="O210" s="55"/>
      <c r="P210" s="55"/>
      <c r="Q210" s="55"/>
      <c r="R210" s="55"/>
      <c r="S210" s="55"/>
      <c r="T210" s="56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57"/>
      <c r="AS210" s="1"/>
      <c r="AT210" s="57"/>
      <c r="AU210" s="57"/>
      <c r="AV210" s="1"/>
      <c r="AW210" s="1"/>
      <c r="AX210" s="1"/>
      <c r="AY210" s="6"/>
      <c r="AZ210" s="1"/>
      <c r="BA210" s="1"/>
      <c r="BB210" s="1"/>
      <c r="BC210" s="1"/>
      <c r="BD210" s="1"/>
      <c r="BE210" s="58"/>
      <c r="BF210" s="58"/>
      <c r="BG210" s="58"/>
      <c r="BH210" s="58"/>
      <c r="BI210" s="6">
        <v>19</v>
      </c>
      <c r="BJ210" s="6">
        <f t="shared" si="62"/>
        <v>950</v>
      </c>
      <c r="BK210" s="58">
        <f t="shared" si="63"/>
        <v>0</v>
      </c>
    </row>
    <row r="211" spans="1:65" ht="12" x14ac:dyDescent="0.2">
      <c r="A211" s="1"/>
      <c r="B211" s="46"/>
      <c r="C211" s="47">
        <v>114</v>
      </c>
      <c r="D211" s="47" t="s">
        <v>28</v>
      </c>
      <c r="E211" s="48" t="s">
        <v>254</v>
      </c>
      <c r="F211" s="49" t="s">
        <v>57</v>
      </c>
      <c r="G211" s="50" t="s">
        <v>56</v>
      </c>
      <c r="H211" s="51">
        <v>50</v>
      </c>
      <c r="I211" s="52"/>
      <c r="J211" s="52">
        <f t="shared" si="61"/>
        <v>0</v>
      </c>
      <c r="K211" s="49" t="s">
        <v>0</v>
      </c>
      <c r="L211" s="9"/>
      <c r="M211" s="53" t="s">
        <v>0</v>
      </c>
      <c r="N211" s="54" t="s">
        <v>9</v>
      </c>
      <c r="O211" s="55"/>
      <c r="P211" s="55"/>
      <c r="Q211" s="55"/>
      <c r="R211" s="55"/>
      <c r="S211" s="55"/>
      <c r="T211" s="56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7"/>
      <c r="AS211" s="1"/>
      <c r="AT211" s="57"/>
      <c r="AU211" s="57"/>
      <c r="AV211" s="1"/>
      <c r="AW211" s="1"/>
      <c r="AX211" s="1"/>
      <c r="AY211" s="6"/>
      <c r="AZ211" s="1"/>
      <c r="BA211" s="1"/>
      <c r="BB211" s="1"/>
      <c r="BC211" s="1"/>
      <c r="BD211" s="1"/>
      <c r="BE211" s="58"/>
      <c r="BF211" s="58"/>
      <c r="BG211" s="58"/>
      <c r="BH211" s="58"/>
      <c r="BI211" s="6"/>
      <c r="BJ211" s="6">
        <f t="shared" si="62"/>
        <v>0</v>
      </c>
      <c r="BK211" s="58">
        <f t="shared" si="63"/>
        <v>0</v>
      </c>
    </row>
    <row r="212" spans="1:65" ht="12" x14ac:dyDescent="0.2">
      <c r="A212" s="1"/>
      <c r="B212" s="46"/>
      <c r="C212" s="59">
        <v>115</v>
      </c>
      <c r="D212" s="59" t="s">
        <v>30</v>
      </c>
      <c r="E212" s="60" t="s">
        <v>255</v>
      </c>
      <c r="F212" s="61" t="s">
        <v>242</v>
      </c>
      <c r="G212" s="62" t="s">
        <v>56</v>
      </c>
      <c r="H212" s="63">
        <v>50</v>
      </c>
      <c r="I212" s="64"/>
      <c r="J212" s="64">
        <f t="shared" si="61"/>
        <v>0</v>
      </c>
      <c r="K212" s="61" t="s">
        <v>0</v>
      </c>
      <c r="L212" s="65"/>
      <c r="M212" s="66" t="s">
        <v>0</v>
      </c>
      <c r="N212" s="67" t="s">
        <v>9</v>
      </c>
      <c r="O212" s="55"/>
      <c r="P212" s="55"/>
      <c r="Q212" s="55"/>
      <c r="R212" s="55"/>
      <c r="S212" s="55"/>
      <c r="T212" s="56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7"/>
      <c r="AS212" s="1"/>
      <c r="AT212" s="57"/>
      <c r="AU212" s="57"/>
      <c r="AV212" s="1"/>
      <c r="AW212" s="1"/>
      <c r="AX212" s="1"/>
      <c r="AY212" s="6"/>
      <c r="AZ212" s="1"/>
      <c r="BA212" s="1"/>
      <c r="BB212" s="1"/>
      <c r="BC212" s="1"/>
      <c r="BD212" s="1"/>
      <c r="BE212" s="58"/>
      <c r="BF212" s="58"/>
      <c r="BG212" s="58"/>
      <c r="BH212" s="58"/>
      <c r="BI212" s="6">
        <v>29</v>
      </c>
      <c r="BJ212" s="6">
        <f t="shared" si="62"/>
        <v>1450</v>
      </c>
      <c r="BK212" s="58">
        <f t="shared" si="63"/>
        <v>0</v>
      </c>
    </row>
    <row r="213" spans="1:65" ht="12" x14ac:dyDescent="0.2">
      <c r="A213" s="1"/>
      <c r="B213" s="46"/>
      <c r="C213" s="47">
        <v>116</v>
      </c>
      <c r="D213" s="47" t="s">
        <v>28</v>
      </c>
      <c r="E213" s="48" t="s">
        <v>256</v>
      </c>
      <c r="F213" s="49" t="s">
        <v>57</v>
      </c>
      <c r="G213" s="50" t="s">
        <v>56</v>
      </c>
      <c r="H213" s="51">
        <v>50</v>
      </c>
      <c r="I213" s="52"/>
      <c r="J213" s="52">
        <f t="shared" si="61"/>
        <v>0</v>
      </c>
      <c r="K213" s="49" t="s">
        <v>0</v>
      </c>
      <c r="L213" s="9"/>
      <c r="M213" s="53" t="s">
        <v>0</v>
      </c>
      <c r="N213" s="54" t="s">
        <v>9</v>
      </c>
      <c r="O213" s="55"/>
      <c r="P213" s="55"/>
      <c r="Q213" s="55"/>
      <c r="R213" s="55"/>
      <c r="S213" s="55"/>
      <c r="T213" s="56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7"/>
      <c r="AS213" s="1"/>
      <c r="AT213" s="57"/>
      <c r="AU213" s="57"/>
      <c r="AV213" s="1"/>
      <c r="AW213" s="1"/>
      <c r="AX213" s="1"/>
      <c r="AY213" s="6"/>
      <c r="AZ213" s="1"/>
      <c r="BA213" s="1"/>
      <c r="BB213" s="1"/>
      <c r="BC213" s="1"/>
      <c r="BD213" s="1"/>
      <c r="BE213" s="58"/>
      <c r="BF213" s="58"/>
      <c r="BG213" s="58"/>
      <c r="BH213" s="58"/>
      <c r="BI213" s="6"/>
      <c r="BJ213" s="6">
        <f t="shared" si="62"/>
        <v>0</v>
      </c>
      <c r="BK213" s="58">
        <f t="shared" si="63"/>
        <v>0</v>
      </c>
    </row>
    <row r="214" spans="1:65" ht="12" x14ac:dyDescent="0.2">
      <c r="A214" s="1"/>
      <c r="B214" s="46"/>
      <c r="C214" s="59">
        <v>117</v>
      </c>
      <c r="D214" s="59" t="s">
        <v>30</v>
      </c>
      <c r="E214" s="60" t="s">
        <v>257</v>
      </c>
      <c r="F214" s="61" t="s">
        <v>511</v>
      </c>
      <c r="G214" s="62" t="s">
        <v>56</v>
      </c>
      <c r="H214" s="63">
        <v>12</v>
      </c>
      <c r="I214" s="64"/>
      <c r="J214" s="64">
        <f t="shared" si="61"/>
        <v>0</v>
      </c>
      <c r="K214" s="61" t="s">
        <v>0</v>
      </c>
      <c r="L214" s="65"/>
      <c r="M214" s="66" t="s">
        <v>0</v>
      </c>
      <c r="N214" s="67" t="s">
        <v>9</v>
      </c>
      <c r="O214" s="55"/>
      <c r="P214" s="55"/>
      <c r="Q214" s="55"/>
      <c r="R214" s="55"/>
      <c r="S214" s="55"/>
      <c r="T214" s="56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7"/>
      <c r="AS214" s="1"/>
      <c r="AT214" s="57"/>
      <c r="AU214" s="57"/>
      <c r="AV214" s="1"/>
      <c r="AW214" s="1"/>
      <c r="AX214" s="1"/>
      <c r="AY214" s="6"/>
      <c r="AZ214" s="1"/>
      <c r="BA214" s="1"/>
      <c r="BB214" s="1"/>
      <c r="BC214" s="1"/>
      <c r="BD214" s="1"/>
      <c r="BE214" s="58"/>
      <c r="BF214" s="58"/>
      <c r="BG214" s="58"/>
      <c r="BH214" s="58"/>
      <c r="BI214" s="6">
        <v>38</v>
      </c>
      <c r="BJ214" s="6">
        <f t="shared" si="62"/>
        <v>456</v>
      </c>
      <c r="BK214" s="58">
        <f t="shared" si="63"/>
        <v>0</v>
      </c>
    </row>
    <row r="215" spans="1:65" ht="12" x14ac:dyDescent="0.2">
      <c r="A215" s="1"/>
      <c r="B215" s="46"/>
      <c r="C215" s="47">
        <v>118</v>
      </c>
      <c r="D215" s="47" t="s">
        <v>28</v>
      </c>
      <c r="E215" s="48" t="s">
        <v>258</v>
      </c>
      <c r="F215" s="49" t="s">
        <v>57</v>
      </c>
      <c r="G215" s="50" t="s">
        <v>56</v>
      </c>
      <c r="H215" s="51">
        <v>12</v>
      </c>
      <c r="I215" s="52"/>
      <c r="J215" s="52">
        <f t="shared" si="61"/>
        <v>0</v>
      </c>
      <c r="K215" s="49" t="s">
        <v>0</v>
      </c>
      <c r="L215" s="9"/>
      <c r="M215" s="53" t="s">
        <v>0</v>
      </c>
      <c r="N215" s="54" t="s">
        <v>9</v>
      </c>
      <c r="O215" s="55"/>
      <c r="P215" s="55"/>
      <c r="Q215" s="55"/>
      <c r="R215" s="55"/>
      <c r="S215" s="55"/>
      <c r="T215" s="56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7"/>
      <c r="AS215" s="1"/>
      <c r="AT215" s="57"/>
      <c r="AU215" s="57"/>
      <c r="AV215" s="1"/>
      <c r="AW215" s="1"/>
      <c r="AX215" s="1"/>
      <c r="AY215" s="6"/>
      <c r="AZ215" s="1"/>
      <c r="BA215" s="1"/>
      <c r="BB215" s="1"/>
      <c r="BC215" s="1"/>
      <c r="BD215" s="1"/>
      <c r="BE215" s="58"/>
      <c r="BF215" s="58"/>
      <c r="BG215" s="58"/>
      <c r="BH215" s="58"/>
      <c r="BI215" s="6"/>
      <c r="BJ215" s="6">
        <f t="shared" si="62"/>
        <v>0</v>
      </c>
      <c r="BK215" s="58">
        <f t="shared" si="63"/>
        <v>0</v>
      </c>
    </row>
    <row r="216" spans="1:65" ht="12" x14ac:dyDescent="0.2">
      <c r="A216" s="1"/>
      <c r="B216" s="46"/>
      <c r="C216" s="59">
        <v>119</v>
      </c>
      <c r="D216" s="59" t="s">
        <v>30</v>
      </c>
      <c r="E216" s="60" t="s">
        <v>544</v>
      </c>
      <c r="F216" s="61" t="s">
        <v>55</v>
      </c>
      <c r="G216" s="62" t="s">
        <v>56</v>
      </c>
      <c r="H216" s="63">
        <v>1</v>
      </c>
      <c r="I216" s="64"/>
      <c r="J216" s="64">
        <f t="shared" si="61"/>
        <v>0</v>
      </c>
      <c r="K216" s="61" t="s">
        <v>0</v>
      </c>
      <c r="L216" s="65"/>
      <c r="M216" s="66" t="s">
        <v>0</v>
      </c>
      <c r="N216" s="67" t="s">
        <v>9</v>
      </c>
      <c r="O216" s="55"/>
      <c r="P216" s="55"/>
      <c r="Q216" s="55"/>
      <c r="R216" s="55"/>
      <c r="S216" s="55"/>
      <c r="T216" s="56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7"/>
      <c r="AS216" s="1"/>
      <c r="AT216" s="57"/>
      <c r="AU216" s="57"/>
      <c r="AV216" s="1"/>
      <c r="AW216" s="1"/>
      <c r="AX216" s="1"/>
      <c r="AY216" s="6"/>
      <c r="AZ216" s="1"/>
      <c r="BA216" s="1"/>
      <c r="BB216" s="1"/>
      <c r="BC216" s="1"/>
      <c r="BD216" s="1"/>
      <c r="BE216" s="58"/>
      <c r="BF216" s="58"/>
      <c r="BG216" s="58"/>
      <c r="BH216" s="58"/>
      <c r="BI216" s="6">
        <v>2</v>
      </c>
      <c r="BJ216" s="6">
        <f t="shared" si="62"/>
        <v>2</v>
      </c>
      <c r="BK216" s="58">
        <f t="shared" si="63"/>
        <v>0</v>
      </c>
    </row>
    <row r="217" spans="1:65" ht="12" x14ac:dyDescent="0.2">
      <c r="A217" s="1"/>
      <c r="B217" s="46"/>
      <c r="C217" s="47">
        <v>120</v>
      </c>
      <c r="D217" s="47" t="s">
        <v>28</v>
      </c>
      <c r="E217" s="48" t="s">
        <v>545</v>
      </c>
      <c r="F217" s="49" t="s">
        <v>57</v>
      </c>
      <c r="G217" s="50" t="s">
        <v>56</v>
      </c>
      <c r="H217" s="51">
        <v>1</v>
      </c>
      <c r="I217" s="52"/>
      <c r="J217" s="52">
        <f t="shared" si="61"/>
        <v>0</v>
      </c>
      <c r="K217" s="49" t="s">
        <v>0</v>
      </c>
      <c r="L217" s="9"/>
      <c r="M217" s="53" t="s">
        <v>0</v>
      </c>
      <c r="N217" s="54" t="s">
        <v>9</v>
      </c>
      <c r="O217" s="55"/>
      <c r="P217" s="55"/>
      <c r="Q217" s="55"/>
      <c r="R217" s="55"/>
      <c r="S217" s="55"/>
      <c r="T217" s="56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7"/>
      <c r="AS217" s="1"/>
      <c r="AT217" s="57"/>
      <c r="AU217" s="57"/>
      <c r="AV217" s="1"/>
      <c r="AW217" s="1"/>
      <c r="AX217" s="1"/>
      <c r="AY217" s="6"/>
      <c r="AZ217" s="1"/>
      <c r="BA217" s="1"/>
      <c r="BB217" s="1"/>
      <c r="BC217" s="1"/>
      <c r="BD217" s="1"/>
      <c r="BE217" s="58"/>
      <c r="BF217" s="58"/>
      <c r="BG217" s="58"/>
      <c r="BH217" s="58"/>
      <c r="BI217" s="6"/>
      <c r="BJ217" s="6">
        <f t="shared" si="62"/>
        <v>0</v>
      </c>
      <c r="BK217" s="58">
        <f t="shared" si="63"/>
        <v>0</v>
      </c>
    </row>
    <row r="218" spans="1:65" ht="12" x14ac:dyDescent="0.2">
      <c r="A218" s="1"/>
      <c r="B218" s="46"/>
      <c r="C218" s="59">
        <v>121</v>
      </c>
      <c r="D218" s="59" t="s">
        <v>30</v>
      </c>
      <c r="E218" s="60" t="s">
        <v>546</v>
      </c>
      <c r="F218" s="61" t="s">
        <v>58</v>
      </c>
      <c r="G218" s="62" t="s">
        <v>56</v>
      </c>
      <c r="H218" s="63">
        <v>25</v>
      </c>
      <c r="I218" s="64"/>
      <c r="J218" s="64">
        <f t="shared" si="61"/>
        <v>0</v>
      </c>
      <c r="K218" s="61" t="s">
        <v>0</v>
      </c>
      <c r="L218" s="65"/>
      <c r="M218" s="66" t="s">
        <v>0</v>
      </c>
      <c r="N218" s="67" t="s">
        <v>9</v>
      </c>
      <c r="O218" s="55"/>
      <c r="P218" s="55"/>
      <c r="Q218" s="55"/>
      <c r="R218" s="55"/>
      <c r="S218" s="55"/>
      <c r="T218" s="56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7"/>
      <c r="AS218" s="1"/>
      <c r="AT218" s="57"/>
      <c r="AU218" s="57"/>
      <c r="AV218" s="1"/>
      <c r="AW218" s="1"/>
      <c r="AX218" s="1"/>
      <c r="AY218" s="6"/>
      <c r="AZ218" s="1"/>
      <c r="BA218" s="1"/>
      <c r="BB218" s="1"/>
      <c r="BC218" s="1"/>
      <c r="BD218" s="1"/>
      <c r="BE218" s="58"/>
      <c r="BF218" s="58"/>
      <c r="BG218" s="58"/>
      <c r="BH218" s="58"/>
      <c r="BI218" s="6">
        <v>5</v>
      </c>
      <c r="BJ218" s="6">
        <f t="shared" si="62"/>
        <v>125</v>
      </c>
      <c r="BK218" s="58">
        <f t="shared" si="63"/>
        <v>0</v>
      </c>
    </row>
    <row r="219" spans="1:65" ht="12" x14ac:dyDescent="0.2">
      <c r="A219" s="1"/>
      <c r="B219" s="46"/>
      <c r="C219" s="47">
        <v>122</v>
      </c>
      <c r="D219" s="47" t="s">
        <v>28</v>
      </c>
      <c r="E219" s="48" t="s">
        <v>547</v>
      </c>
      <c r="F219" s="49" t="s">
        <v>57</v>
      </c>
      <c r="G219" s="50" t="s">
        <v>56</v>
      </c>
      <c r="H219" s="51">
        <v>25</v>
      </c>
      <c r="I219" s="52"/>
      <c r="J219" s="52">
        <f t="shared" si="61"/>
        <v>0</v>
      </c>
      <c r="K219" s="49" t="s">
        <v>0</v>
      </c>
      <c r="L219" s="9"/>
      <c r="M219" s="53" t="s">
        <v>0</v>
      </c>
      <c r="N219" s="54" t="s">
        <v>9</v>
      </c>
      <c r="O219" s="55"/>
      <c r="P219" s="55"/>
      <c r="Q219" s="55"/>
      <c r="R219" s="55"/>
      <c r="S219" s="55"/>
      <c r="T219" s="56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7"/>
      <c r="AS219" s="1"/>
      <c r="AT219" s="57"/>
      <c r="AU219" s="57"/>
      <c r="AV219" s="1"/>
      <c r="AW219" s="1"/>
      <c r="AX219" s="1"/>
      <c r="AY219" s="6"/>
      <c r="AZ219" s="1"/>
      <c r="BA219" s="1"/>
      <c r="BB219" s="1"/>
      <c r="BC219" s="1"/>
      <c r="BD219" s="1"/>
      <c r="BE219" s="58"/>
      <c r="BF219" s="58"/>
      <c r="BG219" s="58"/>
      <c r="BH219" s="58"/>
      <c r="BI219" s="6"/>
      <c r="BJ219" s="6">
        <f t="shared" si="62"/>
        <v>0</v>
      </c>
      <c r="BK219" s="58">
        <f t="shared" si="63"/>
        <v>0</v>
      </c>
    </row>
    <row r="220" spans="1:65" s="5" customFormat="1" ht="22.9" customHeight="1" x14ac:dyDescent="0.2">
      <c r="B220" s="36"/>
      <c r="D220" s="37" t="s">
        <v>14</v>
      </c>
      <c r="E220" s="44" t="s">
        <v>151</v>
      </c>
      <c r="F220" s="44" t="s">
        <v>61</v>
      </c>
      <c r="J220" s="45">
        <f>BK220</f>
        <v>0</v>
      </c>
      <c r="L220" s="36"/>
      <c r="M220" s="40"/>
      <c r="P220" s="41"/>
      <c r="R220" s="41"/>
      <c r="T220" s="42"/>
      <c r="AR220" s="37"/>
      <c r="AT220" s="43"/>
      <c r="AU220" s="43"/>
      <c r="AY220" s="37"/>
      <c r="BK220" s="86">
        <f>SUM(BK221:BK223)</f>
        <v>0</v>
      </c>
    </row>
    <row r="221" spans="1:65" ht="12" x14ac:dyDescent="0.2">
      <c r="A221" s="1"/>
      <c r="B221" s="46"/>
      <c r="C221" s="47">
        <v>123</v>
      </c>
      <c r="D221" s="47" t="s">
        <v>28</v>
      </c>
      <c r="E221" s="48" t="s">
        <v>540</v>
      </c>
      <c r="F221" s="49" t="s">
        <v>236</v>
      </c>
      <c r="G221" s="50" t="s">
        <v>29</v>
      </c>
      <c r="H221" s="51">
        <v>10</v>
      </c>
      <c r="I221" s="51"/>
      <c r="J221" s="52">
        <f t="shared" ref="J221:J222" si="64">ROUND(I221*H221,2)</f>
        <v>0</v>
      </c>
      <c r="K221" s="49" t="s">
        <v>0</v>
      </c>
      <c r="L221" s="9"/>
      <c r="M221" s="53" t="s">
        <v>0</v>
      </c>
      <c r="N221" s="54" t="s">
        <v>9</v>
      </c>
      <c r="O221" s="55"/>
      <c r="P221" s="55"/>
      <c r="Q221" s="55"/>
      <c r="R221" s="55"/>
      <c r="S221" s="55"/>
      <c r="T221" s="56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7"/>
      <c r="AS221" s="1"/>
      <c r="AT221" s="57"/>
      <c r="AU221" s="57"/>
      <c r="AV221" s="1"/>
      <c r="AW221" s="1"/>
      <c r="AX221" s="1"/>
      <c r="AY221" s="6"/>
      <c r="AZ221" s="1"/>
      <c r="BA221" s="1"/>
      <c r="BB221" s="1"/>
      <c r="BC221" s="1"/>
      <c r="BD221" s="1"/>
      <c r="BE221" s="58"/>
      <c r="BF221" s="58"/>
      <c r="BG221" s="58"/>
      <c r="BH221" s="58"/>
      <c r="BI221" s="58"/>
      <c r="BJ221" s="6"/>
      <c r="BK221" s="58">
        <f t="shared" ref="BK221:BK222" si="65">ROUND(I221*H221,2)</f>
        <v>0</v>
      </c>
    </row>
    <row r="222" spans="1:65" ht="12" x14ac:dyDescent="0.2">
      <c r="A222" s="1"/>
      <c r="B222" s="46"/>
      <c r="C222" s="47">
        <v>124</v>
      </c>
      <c r="D222" s="47" t="s">
        <v>28</v>
      </c>
      <c r="E222" s="48" t="s">
        <v>528</v>
      </c>
      <c r="F222" s="49" t="s">
        <v>529</v>
      </c>
      <c r="G222" s="50" t="s">
        <v>29</v>
      </c>
      <c r="H222" s="51">
        <v>100</v>
      </c>
      <c r="I222" s="51"/>
      <c r="J222" s="84">
        <f t="shared" si="64"/>
        <v>0</v>
      </c>
      <c r="K222" s="49" t="s">
        <v>0</v>
      </c>
      <c r="L222" s="9"/>
      <c r="M222" s="53" t="s">
        <v>0</v>
      </c>
      <c r="N222" s="54" t="s">
        <v>9</v>
      </c>
      <c r="O222" s="55"/>
      <c r="P222" s="55"/>
      <c r="Q222" s="55"/>
      <c r="R222" s="55"/>
      <c r="S222" s="55"/>
      <c r="T222" s="56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7"/>
      <c r="AS222" s="1"/>
      <c r="AT222" s="57"/>
      <c r="AU222" s="57"/>
      <c r="AV222" s="1"/>
      <c r="AW222" s="1"/>
      <c r="AX222" s="1"/>
      <c r="AY222" s="6"/>
      <c r="AZ222" s="1"/>
      <c r="BA222" s="1"/>
      <c r="BB222" s="1"/>
      <c r="BC222" s="1"/>
      <c r="BD222" s="1"/>
      <c r="BE222" s="58"/>
      <c r="BF222" s="58"/>
      <c r="BG222" s="58"/>
      <c r="BH222" s="58"/>
      <c r="BI222" s="58"/>
      <c r="BJ222" s="6"/>
      <c r="BK222" s="58">
        <f t="shared" si="65"/>
        <v>0</v>
      </c>
    </row>
    <row r="223" spans="1:65" s="1" customFormat="1" ht="29.25" customHeight="1" x14ac:dyDescent="0.2">
      <c r="B223" s="46"/>
      <c r="C223" s="47">
        <v>125</v>
      </c>
      <c r="D223" s="47" t="s">
        <v>28</v>
      </c>
      <c r="E223" s="48" t="s">
        <v>250</v>
      </c>
      <c r="F223" s="49" t="s">
        <v>237</v>
      </c>
      <c r="G223" s="50" t="s">
        <v>29</v>
      </c>
      <c r="H223" s="51">
        <v>15</v>
      </c>
      <c r="I223" s="51"/>
      <c r="J223" s="52">
        <f>ROUND(I223*H223,2)</f>
        <v>0</v>
      </c>
      <c r="K223" s="49" t="s">
        <v>0</v>
      </c>
      <c r="L223" s="9"/>
      <c r="M223" s="53" t="s">
        <v>0</v>
      </c>
      <c r="N223" s="54" t="s">
        <v>9</v>
      </c>
      <c r="O223" s="55"/>
      <c r="P223" s="55"/>
      <c r="Q223" s="55"/>
      <c r="R223" s="55"/>
      <c r="S223" s="55"/>
      <c r="T223" s="56"/>
      <c r="AR223" s="57"/>
      <c r="AT223" s="57"/>
      <c r="AU223" s="57"/>
      <c r="AY223" s="6"/>
      <c r="BE223" s="58"/>
      <c r="BF223" s="58"/>
      <c r="BG223" s="58"/>
      <c r="BH223" s="58"/>
      <c r="BI223" s="58"/>
      <c r="BJ223" s="6"/>
      <c r="BK223" s="58">
        <f>ROUND(I223*H223,2)</f>
        <v>0</v>
      </c>
      <c r="BL223" s="6"/>
      <c r="BM223" s="57"/>
    </row>
    <row r="224" spans="1:65" s="5" customFormat="1" ht="25.9" customHeight="1" x14ac:dyDescent="0.2">
      <c r="B224" s="36"/>
      <c r="D224" s="37"/>
      <c r="E224" s="81" t="str">
        <f>D37</f>
        <v>Zařízení č. 4- Větrání prostoru šatny 3-4 NP</v>
      </c>
      <c r="F224" s="38"/>
      <c r="J224" s="39">
        <f>BK224</f>
        <v>0</v>
      </c>
      <c r="L224" s="36"/>
      <c r="M224" s="40"/>
      <c r="P224" s="41"/>
      <c r="R224" s="41"/>
      <c r="T224" s="42"/>
      <c r="AR224" s="37"/>
      <c r="AT224" s="43"/>
      <c r="AU224" s="43"/>
      <c r="AY224" s="37"/>
      <c r="BK224" s="87">
        <f>BK225+BK251+BK262</f>
        <v>0</v>
      </c>
    </row>
    <row r="225" spans="2:65" s="5" customFormat="1" ht="22.9" customHeight="1" x14ac:dyDescent="0.2">
      <c r="B225" s="36"/>
      <c r="D225" s="37" t="s">
        <v>14</v>
      </c>
      <c r="E225" s="75" t="s">
        <v>174</v>
      </c>
      <c r="F225" s="44" t="s">
        <v>45</v>
      </c>
      <c r="J225" s="45">
        <f>BK225</f>
        <v>0</v>
      </c>
      <c r="L225" s="36"/>
      <c r="M225" s="40"/>
      <c r="P225" s="41"/>
      <c r="R225" s="41"/>
      <c r="T225" s="42"/>
      <c r="AR225" s="37"/>
      <c r="AT225" s="43"/>
      <c r="AU225" s="43"/>
      <c r="AY225" s="37"/>
      <c r="BK225" s="86">
        <f>SUM(BK226:BK250)</f>
        <v>0</v>
      </c>
    </row>
    <row r="226" spans="2:65" s="1" customFormat="1" ht="75" customHeight="1" x14ac:dyDescent="0.2">
      <c r="B226" s="46"/>
      <c r="C226" s="59">
        <v>126</v>
      </c>
      <c r="D226" s="59" t="s">
        <v>30</v>
      </c>
      <c r="E226" s="60" t="s">
        <v>152</v>
      </c>
      <c r="F226" s="61" t="s">
        <v>342</v>
      </c>
      <c r="G226" s="62" t="s">
        <v>36</v>
      </c>
      <c r="H226" s="63">
        <v>1</v>
      </c>
      <c r="I226" s="64"/>
      <c r="J226" s="64">
        <f t="shared" ref="J226" si="66">ROUND(I226*H226,2)</f>
        <v>0</v>
      </c>
      <c r="K226" s="61" t="s">
        <v>0</v>
      </c>
      <c r="L226" s="65"/>
      <c r="M226" s="66" t="s">
        <v>0</v>
      </c>
      <c r="N226" s="67" t="s">
        <v>9</v>
      </c>
      <c r="O226" s="55"/>
      <c r="P226" s="55"/>
      <c r="Q226" s="55"/>
      <c r="R226" s="55"/>
      <c r="S226" s="55"/>
      <c r="T226" s="56"/>
      <c r="AR226" s="57"/>
      <c r="AT226" s="57"/>
      <c r="AU226" s="57"/>
      <c r="AY226" s="6"/>
      <c r="BE226" s="58"/>
      <c r="BF226" s="58"/>
      <c r="BG226" s="58"/>
      <c r="BH226" s="58"/>
      <c r="BI226" s="58"/>
      <c r="BJ226" s="6"/>
      <c r="BK226" s="58">
        <f t="shared" ref="BK226:BK245" si="67">ROUND(I226*H226,2)</f>
        <v>0</v>
      </c>
      <c r="BL226" s="6"/>
      <c r="BM226" s="57"/>
    </row>
    <row r="227" spans="2:65" s="1" customFormat="1" ht="14.45" customHeight="1" x14ac:dyDescent="0.2">
      <c r="B227" s="46"/>
      <c r="C227" s="47">
        <v>127</v>
      </c>
      <c r="D227" s="47" t="s">
        <v>28</v>
      </c>
      <c r="E227" s="48" t="s">
        <v>153</v>
      </c>
      <c r="F227" s="49" t="s">
        <v>47</v>
      </c>
      <c r="G227" s="50" t="s">
        <v>36</v>
      </c>
      <c r="H227" s="51">
        <v>1</v>
      </c>
      <c r="I227" s="52"/>
      <c r="J227" s="52">
        <f>ROUND(I227*H227,2)</f>
        <v>0</v>
      </c>
      <c r="K227" s="49" t="s">
        <v>0</v>
      </c>
      <c r="L227" s="9"/>
      <c r="M227" s="53" t="s">
        <v>0</v>
      </c>
      <c r="N227" s="54" t="s">
        <v>9</v>
      </c>
      <c r="O227" s="55"/>
      <c r="P227" s="55"/>
      <c r="Q227" s="55"/>
      <c r="R227" s="55"/>
      <c r="S227" s="55"/>
      <c r="T227" s="56"/>
      <c r="AR227" s="57"/>
      <c r="AT227" s="57"/>
      <c r="AU227" s="57"/>
      <c r="AY227" s="6"/>
      <c r="BE227" s="58"/>
      <c r="BF227" s="58"/>
      <c r="BG227" s="58"/>
      <c r="BH227" s="58"/>
      <c r="BI227" s="58"/>
      <c r="BJ227" s="6"/>
      <c r="BK227" s="58">
        <f t="shared" si="67"/>
        <v>0</v>
      </c>
      <c r="BL227" s="6"/>
      <c r="BM227" s="57"/>
    </row>
    <row r="228" spans="2:65" s="1" customFormat="1" ht="24.75" customHeight="1" x14ac:dyDescent="0.2">
      <c r="B228" s="46"/>
      <c r="C228" s="59">
        <v>128</v>
      </c>
      <c r="D228" s="59" t="s">
        <v>30</v>
      </c>
      <c r="E228" s="60" t="s">
        <v>154</v>
      </c>
      <c r="F228" s="61" t="s">
        <v>483</v>
      </c>
      <c r="G228" s="62" t="s">
        <v>36</v>
      </c>
      <c r="H228" s="63">
        <v>1</v>
      </c>
      <c r="I228" s="64"/>
      <c r="J228" s="64">
        <f t="shared" ref="J228:J232" si="68">ROUND(I228*H228,2)</f>
        <v>0</v>
      </c>
      <c r="K228" s="61" t="s">
        <v>0</v>
      </c>
      <c r="L228" s="65"/>
      <c r="M228" s="66" t="s">
        <v>0</v>
      </c>
      <c r="N228" s="67" t="s">
        <v>9</v>
      </c>
      <c r="O228" s="55"/>
      <c r="P228" s="55"/>
      <c r="Q228" s="55"/>
      <c r="R228" s="55"/>
      <c r="S228" s="55"/>
      <c r="T228" s="56"/>
      <c r="AR228" s="57"/>
      <c r="AT228" s="57"/>
      <c r="AU228" s="57"/>
      <c r="AY228" s="6"/>
      <c r="BE228" s="58"/>
      <c r="BF228" s="58"/>
      <c r="BG228" s="58"/>
      <c r="BH228" s="58"/>
      <c r="BI228" s="58"/>
      <c r="BJ228" s="6"/>
      <c r="BK228" s="58">
        <f t="shared" si="67"/>
        <v>0</v>
      </c>
      <c r="BL228" s="6"/>
      <c r="BM228" s="57"/>
    </row>
    <row r="229" spans="2:65" s="1" customFormat="1" ht="18.75" customHeight="1" x14ac:dyDescent="0.2">
      <c r="B229" s="46"/>
      <c r="C229" s="59">
        <v>129</v>
      </c>
      <c r="D229" s="59" t="s">
        <v>30</v>
      </c>
      <c r="E229" s="60" t="s">
        <v>155</v>
      </c>
      <c r="F229" s="61" t="s">
        <v>390</v>
      </c>
      <c r="G229" s="62" t="s">
        <v>36</v>
      </c>
      <c r="H229" s="63">
        <v>1</v>
      </c>
      <c r="I229" s="64"/>
      <c r="J229" s="64">
        <f t="shared" si="68"/>
        <v>0</v>
      </c>
      <c r="K229" s="61" t="s">
        <v>0</v>
      </c>
      <c r="L229" s="65"/>
      <c r="M229" s="66" t="s">
        <v>0</v>
      </c>
      <c r="N229" s="67" t="s">
        <v>9</v>
      </c>
      <c r="O229" s="55"/>
      <c r="P229" s="55"/>
      <c r="Q229" s="55"/>
      <c r="R229" s="55"/>
      <c r="S229" s="55"/>
      <c r="T229" s="56"/>
      <c r="AR229" s="57"/>
      <c r="AT229" s="57"/>
      <c r="AU229" s="57"/>
      <c r="AY229" s="6"/>
      <c r="BE229" s="58"/>
      <c r="BF229" s="58"/>
      <c r="BG229" s="58"/>
      <c r="BH229" s="58"/>
      <c r="BI229" s="58"/>
      <c r="BJ229" s="6"/>
      <c r="BK229" s="58">
        <f t="shared" si="67"/>
        <v>0</v>
      </c>
      <c r="BL229" s="6"/>
      <c r="BM229" s="57"/>
    </row>
    <row r="230" spans="2:65" s="1" customFormat="1" ht="14.45" customHeight="1" x14ac:dyDescent="0.2">
      <c r="B230" s="46"/>
      <c r="C230" s="59">
        <v>130</v>
      </c>
      <c r="D230" s="59" t="s">
        <v>30</v>
      </c>
      <c r="E230" s="60" t="s">
        <v>156</v>
      </c>
      <c r="F230" s="61" t="s">
        <v>389</v>
      </c>
      <c r="G230" s="62" t="s">
        <v>36</v>
      </c>
      <c r="H230" s="63">
        <v>1</v>
      </c>
      <c r="I230" s="64"/>
      <c r="J230" s="64">
        <f t="shared" si="68"/>
        <v>0</v>
      </c>
      <c r="K230" s="61" t="s">
        <v>0</v>
      </c>
      <c r="L230" s="65"/>
      <c r="M230" s="66" t="s">
        <v>0</v>
      </c>
      <c r="N230" s="67" t="s">
        <v>9</v>
      </c>
      <c r="O230" s="55"/>
      <c r="P230" s="55"/>
      <c r="Q230" s="55"/>
      <c r="R230" s="55"/>
      <c r="S230" s="55"/>
      <c r="T230" s="56"/>
      <c r="AR230" s="57"/>
      <c r="AT230" s="57"/>
      <c r="AU230" s="57"/>
      <c r="AY230" s="6"/>
      <c r="BE230" s="58"/>
      <c r="BF230" s="58"/>
      <c r="BG230" s="58"/>
      <c r="BH230" s="58"/>
      <c r="BI230" s="58"/>
      <c r="BJ230" s="6"/>
      <c r="BK230" s="58">
        <f t="shared" si="67"/>
        <v>0</v>
      </c>
      <c r="BL230" s="6"/>
      <c r="BM230" s="57"/>
    </row>
    <row r="231" spans="2:65" s="1" customFormat="1" ht="14.45" customHeight="1" x14ac:dyDescent="0.2">
      <c r="B231" s="46"/>
      <c r="C231" s="59">
        <v>131</v>
      </c>
      <c r="D231" s="59" t="s">
        <v>30</v>
      </c>
      <c r="E231" s="60" t="s">
        <v>157</v>
      </c>
      <c r="F231" s="61" t="s">
        <v>391</v>
      </c>
      <c r="G231" s="62" t="s">
        <v>36</v>
      </c>
      <c r="H231" s="63">
        <v>1</v>
      </c>
      <c r="I231" s="64"/>
      <c r="J231" s="64">
        <f t="shared" si="68"/>
        <v>0</v>
      </c>
      <c r="K231" s="61" t="s">
        <v>0</v>
      </c>
      <c r="L231" s="65"/>
      <c r="M231" s="66" t="s">
        <v>0</v>
      </c>
      <c r="N231" s="67" t="s">
        <v>9</v>
      </c>
      <c r="O231" s="55"/>
      <c r="P231" s="55"/>
      <c r="Q231" s="55"/>
      <c r="R231" s="55"/>
      <c r="S231" s="55"/>
      <c r="T231" s="56"/>
      <c r="AR231" s="57"/>
      <c r="AT231" s="57"/>
      <c r="AU231" s="57"/>
      <c r="AY231" s="6"/>
      <c r="BE231" s="58"/>
      <c r="BF231" s="58"/>
      <c r="BG231" s="58"/>
      <c r="BH231" s="58"/>
      <c r="BI231" s="58"/>
      <c r="BJ231" s="6"/>
      <c r="BK231" s="58">
        <f t="shared" si="67"/>
        <v>0</v>
      </c>
      <c r="BL231" s="6"/>
      <c r="BM231" s="57"/>
    </row>
    <row r="232" spans="2:65" s="1" customFormat="1" ht="14.45" customHeight="1" x14ac:dyDescent="0.2">
      <c r="B232" s="46"/>
      <c r="C232" s="59">
        <v>132</v>
      </c>
      <c r="D232" s="59" t="s">
        <v>30</v>
      </c>
      <c r="E232" s="60" t="s">
        <v>440</v>
      </c>
      <c r="F232" s="61" t="s">
        <v>433</v>
      </c>
      <c r="G232" s="62" t="s">
        <v>36</v>
      </c>
      <c r="H232" s="63">
        <v>1</v>
      </c>
      <c r="I232" s="64"/>
      <c r="J232" s="64">
        <f t="shared" si="68"/>
        <v>0</v>
      </c>
      <c r="K232" s="61" t="s">
        <v>0</v>
      </c>
      <c r="L232" s="65"/>
      <c r="M232" s="66" t="s">
        <v>0</v>
      </c>
      <c r="N232" s="67" t="s">
        <v>9</v>
      </c>
      <c r="O232" s="55"/>
      <c r="P232" s="55"/>
      <c r="Q232" s="55"/>
      <c r="R232" s="55"/>
      <c r="S232" s="55"/>
      <c r="T232" s="56"/>
      <c r="AR232" s="57"/>
      <c r="AT232" s="57"/>
      <c r="AU232" s="57"/>
      <c r="AY232" s="6"/>
      <c r="BE232" s="58"/>
      <c r="BF232" s="58"/>
      <c r="BG232" s="58"/>
      <c r="BH232" s="58"/>
      <c r="BI232" s="58"/>
      <c r="BJ232" s="6"/>
      <c r="BK232" s="58">
        <f t="shared" si="67"/>
        <v>0</v>
      </c>
      <c r="BL232" s="6"/>
      <c r="BM232" s="57"/>
    </row>
    <row r="233" spans="2:65" s="1" customFormat="1" ht="14.45" customHeight="1" x14ac:dyDescent="0.2">
      <c r="B233" s="46"/>
      <c r="C233" s="47">
        <v>133</v>
      </c>
      <c r="D233" s="47" t="s">
        <v>28</v>
      </c>
      <c r="E233" s="48" t="s">
        <v>158</v>
      </c>
      <c r="F233" s="49" t="s">
        <v>47</v>
      </c>
      <c r="G233" s="50" t="s">
        <v>36</v>
      </c>
      <c r="H233" s="51">
        <v>1</v>
      </c>
      <c r="I233" s="52"/>
      <c r="J233" s="52">
        <f>ROUND(I233*H233,2)</f>
        <v>0</v>
      </c>
      <c r="K233" s="49" t="s">
        <v>0</v>
      </c>
      <c r="L233" s="9"/>
      <c r="M233" s="53" t="s">
        <v>0</v>
      </c>
      <c r="N233" s="54" t="s">
        <v>9</v>
      </c>
      <c r="O233" s="55"/>
      <c r="P233" s="55"/>
      <c r="Q233" s="55"/>
      <c r="R233" s="55"/>
      <c r="S233" s="55"/>
      <c r="T233" s="56"/>
      <c r="AR233" s="57"/>
      <c r="AT233" s="57"/>
      <c r="AU233" s="57"/>
      <c r="AY233" s="6"/>
      <c r="BE233" s="58"/>
      <c r="BF233" s="58"/>
      <c r="BG233" s="58"/>
      <c r="BH233" s="58"/>
      <c r="BI233" s="58"/>
      <c r="BJ233" s="6"/>
      <c r="BK233" s="58">
        <f t="shared" si="67"/>
        <v>0</v>
      </c>
      <c r="BL233" s="6"/>
      <c r="BM233" s="57"/>
    </row>
    <row r="234" spans="2:65" s="1" customFormat="1" ht="21" customHeight="1" x14ac:dyDescent="0.2">
      <c r="B234" s="46"/>
      <c r="C234" s="59">
        <v>134</v>
      </c>
      <c r="D234" s="59" t="s">
        <v>30</v>
      </c>
      <c r="E234" s="60" t="s">
        <v>159</v>
      </c>
      <c r="F234" s="61" t="s">
        <v>434</v>
      </c>
      <c r="G234" s="62" t="s">
        <v>36</v>
      </c>
      <c r="H234" s="63">
        <v>2</v>
      </c>
      <c r="I234" s="64"/>
      <c r="J234" s="64">
        <f t="shared" ref="J234:J235" si="69">ROUND(I234*H234,2)</f>
        <v>0</v>
      </c>
      <c r="K234" s="61" t="s">
        <v>0</v>
      </c>
      <c r="L234" s="65"/>
      <c r="M234" s="66" t="s">
        <v>0</v>
      </c>
      <c r="N234" s="67" t="s">
        <v>9</v>
      </c>
      <c r="O234" s="55"/>
      <c r="P234" s="55"/>
      <c r="Q234" s="55"/>
      <c r="R234" s="55"/>
      <c r="S234" s="55"/>
      <c r="T234" s="56"/>
      <c r="AR234" s="57"/>
      <c r="AT234" s="57"/>
      <c r="AU234" s="57"/>
      <c r="AY234" s="6"/>
      <c r="BE234" s="58"/>
      <c r="BF234" s="58"/>
      <c r="BG234" s="58"/>
      <c r="BH234" s="58"/>
      <c r="BI234" s="58"/>
      <c r="BJ234" s="6"/>
      <c r="BK234" s="58">
        <f t="shared" si="67"/>
        <v>0</v>
      </c>
      <c r="BL234" s="6"/>
      <c r="BM234" s="57"/>
    </row>
    <row r="235" spans="2:65" s="1" customFormat="1" ht="17.25" customHeight="1" x14ac:dyDescent="0.2">
      <c r="B235" s="46"/>
      <c r="C235" s="59">
        <v>135</v>
      </c>
      <c r="D235" s="59" t="s">
        <v>30</v>
      </c>
      <c r="E235" s="60" t="s">
        <v>160</v>
      </c>
      <c r="F235" s="61" t="s">
        <v>435</v>
      </c>
      <c r="G235" s="62" t="s">
        <v>36</v>
      </c>
      <c r="H235" s="63">
        <v>2</v>
      </c>
      <c r="I235" s="64"/>
      <c r="J235" s="64">
        <f t="shared" si="69"/>
        <v>0</v>
      </c>
      <c r="K235" s="61" t="s">
        <v>0</v>
      </c>
      <c r="L235" s="65"/>
      <c r="M235" s="66" t="s">
        <v>0</v>
      </c>
      <c r="N235" s="67" t="s">
        <v>9</v>
      </c>
      <c r="O235" s="55"/>
      <c r="P235" s="55"/>
      <c r="Q235" s="55"/>
      <c r="R235" s="55"/>
      <c r="S235" s="55"/>
      <c r="T235" s="56"/>
      <c r="AR235" s="57"/>
      <c r="AT235" s="57"/>
      <c r="AU235" s="57"/>
      <c r="AY235" s="6"/>
      <c r="BE235" s="58"/>
      <c r="BF235" s="58"/>
      <c r="BG235" s="58"/>
      <c r="BH235" s="58"/>
      <c r="BI235" s="58"/>
      <c r="BJ235" s="6"/>
      <c r="BK235" s="58">
        <f t="shared" si="67"/>
        <v>0</v>
      </c>
      <c r="BL235" s="6"/>
      <c r="BM235" s="57"/>
    </row>
    <row r="236" spans="2:65" s="1" customFormat="1" ht="14.45" customHeight="1" x14ac:dyDescent="0.2">
      <c r="B236" s="46"/>
      <c r="C236" s="47">
        <v>136</v>
      </c>
      <c r="D236" s="47" t="s">
        <v>28</v>
      </c>
      <c r="E236" s="48" t="s">
        <v>161</v>
      </c>
      <c r="F236" s="49" t="s">
        <v>47</v>
      </c>
      <c r="G236" s="50" t="s">
        <v>36</v>
      </c>
      <c r="H236" s="51">
        <v>1</v>
      </c>
      <c r="I236" s="52"/>
      <c r="J236" s="52">
        <f>ROUND(I236*H236,2)</f>
        <v>0</v>
      </c>
      <c r="K236" s="49" t="s">
        <v>0</v>
      </c>
      <c r="L236" s="9"/>
      <c r="M236" s="53" t="s">
        <v>0</v>
      </c>
      <c r="N236" s="54" t="s">
        <v>9</v>
      </c>
      <c r="O236" s="55"/>
      <c r="P236" s="55"/>
      <c r="Q236" s="55"/>
      <c r="R236" s="55"/>
      <c r="S236" s="55"/>
      <c r="T236" s="56"/>
      <c r="AR236" s="57"/>
      <c r="AT236" s="57"/>
      <c r="AU236" s="57"/>
      <c r="AY236" s="6"/>
      <c r="BE236" s="58"/>
      <c r="BF236" s="58"/>
      <c r="BG236" s="58"/>
      <c r="BH236" s="58"/>
      <c r="BI236" s="58"/>
      <c r="BJ236" s="6"/>
      <c r="BK236" s="58">
        <f>ROUND(I236*H236,2)</f>
        <v>0</v>
      </c>
      <c r="BL236" s="6"/>
      <c r="BM236" s="57"/>
    </row>
    <row r="237" spans="2:65" s="1" customFormat="1" ht="19.5" customHeight="1" x14ac:dyDescent="0.2">
      <c r="B237" s="46"/>
      <c r="C237" s="59">
        <v>137</v>
      </c>
      <c r="D237" s="59" t="s">
        <v>30</v>
      </c>
      <c r="E237" s="60" t="s">
        <v>162</v>
      </c>
      <c r="F237" s="61" t="s">
        <v>436</v>
      </c>
      <c r="G237" s="62" t="s">
        <v>36</v>
      </c>
      <c r="H237" s="63">
        <v>4</v>
      </c>
      <c r="I237" s="64"/>
      <c r="J237" s="64">
        <f t="shared" ref="J237" si="70">ROUND(I237*H237,2)</f>
        <v>0</v>
      </c>
      <c r="K237" s="61" t="s">
        <v>0</v>
      </c>
      <c r="L237" s="65"/>
      <c r="M237" s="66" t="s">
        <v>0</v>
      </c>
      <c r="N237" s="67" t="s">
        <v>9</v>
      </c>
      <c r="O237" s="55"/>
      <c r="P237" s="55"/>
      <c r="Q237" s="55"/>
      <c r="R237" s="55"/>
      <c r="S237" s="55"/>
      <c r="T237" s="56"/>
      <c r="AR237" s="57"/>
      <c r="AT237" s="57"/>
      <c r="AU237" s="57"/>
      <c r="AY237" s="6"/>
      <c r="BE237" s="58"/>
      <c r="BF237" s="58"/>
      <c r="BG237" s="58"/>
      <c r="BH237" s="58"/>
      <c r="BI237" s="58"/>
      <c r="BJ237" s="6"/>
      <c r="BK237" s="58">
        <f t="shared" si="67"/>
        <v>0</v>
      </c>
      <c r="BL237" s="6"/>
      <c r="BM237" s="57"/>
    </row>
    <row r="238" spans="2:65" s="1" customFormat="1" ht="14.45" customHeight="1" x14ac:dyDescent="0.2">
      <c r="B238" s="46"/>
      <c r="C238" s="47">
        <v>138</v>
      </c>
      <c r="D238" s="47" t="s">
        <v>28</v>
      </c>
      <c r="E238" s="48" t="s">
        <v>163</v>
      </c>
      <c r="F238" s="49" t="s">
        <v>47</v>
      </c>
      <c r="G238" s="50" t="s">
        <v>36</v>
      </c>
      <c r="H238" s="51">
        <v>1</v>
      </c>
      <c r="I238" s="52"/>
      <c r="J238" s="52">
        <f>ROUND(I238*H238,2)</f>
        <v>0</v>
      </c>
      <c r="K238" s="49" t="s">
        <v>0</v>
      </c>
      <c r="L238" s="9"/>
      <c r="M238" s="53" t="s">
        <v>0</v>
      </c>
      <c r="N238" s="54" t="s">
        <v>9</v>
      </c>
      <c r="O238" s="55"/>
      <c r="P238" s="55"/>
      <c r="Q238" s="55"/>
      <c r="R238" s="55"/>
      <c r="S238" s="55"/>
      <c r="T238" s="56"/>
      <c r="AR238" s="57"/>
      <c r="AT238" s="57"/>
      <c r="AU238" s="57"/>
      <c r="AY238" s="6"/>
      <c r="BE238" s="58"/>
      <c r="BF238" s="58"/>
      <c r="BG238" s="58"/>
      <c r="BH238" s="58"/>
      <c r="BI238" s="58"/>
      <c r="BJ238" s="6"/>
      <c r="BK238" s="58">
        <f t="shared" si="67"/>
        <v>0</v>
      </c>
      <c r="BL238" s="6"/>
      <c r="BM238" s="57"/>
    </row>
    <row r="239" spans="2:65" s="1" customFormat="1" ht="16.5" customHeight="1" x14ac:dyDescent="0.2">
      <c r="B239" s="46"/>
      <c r="C239" s="59">
        <v>139</v>
      </c>
      <c r="D239" s="59" t="s">
        <v>30</v>
      </c>
      <c r="E239" s="60" t="s">
        <v>164</v>
      </c>
      <c r="F239" s="61" t="s">
        <v>407</v>
      </c>
      <c r="G239" s="62" t="s">
        <v>36</v>
      </c>
      <c r="H239" s="63">
        <v>10</v>
      </c>
      <c r="I239" s="64"/>
      <c r="J239" s="64">
        <f t="shared" ref="J239:J240" si="71">ROUND(I239*H239,2)</f>
        <v>0</v>
      </c>
      <c r="K239" s="61" t="s">
        <v>0</v>
      </c>
      <c r="L239" s="65"/>
      <c r="M239" s="66" t="s">
        <v>0</v>
      </c>
      <c r="N239" s="67" t="s">
        <v>9</v>
      </c>
      <c r="O239" s="55"/>
      <c r="P239" s="55"/>
      <c r="Q239" s="55"/>
      <c r="R239" s="55"/>
      <c r="S239" s="55"/>
      <c r="T239" s="56"/>
      <c r="AR239" s="57"/>
      <c r="AT239" s="57"/>
      <c r="AU239" s="57"/>
      <c r="AY239" s="6"/>
      <c r="BE239" s="58"/>
      <c r="BF239" s="58"/>
      <c r="BG239" s="58"/>
      <c r="BH239" s="58"/>
      <c r="BI239" s="58"/>
      <c r="BJ239" s="6"/>
      <c r="BK239" s="58">
        <f t="shared" si="67"/>
        <v>0</v>
      </c>
      <c r="BL239" s="6"/>
      <c r="BM239" s="57"/>
    </row>
    <row r="240" spans="2:65" s="1" customFormat="1" ht="14.45" customHeight="1" x14ac:dyDescent="0.2">
      <c r="B240" s="46"/>
      <c r="C240" s="59">
        <v>140</v>
      </c>
      <c r="D240" s="59" t="s">
        <v>30</v>
      </c>
      <c r="E240" s="60" t="s">
        <v>165</v>
      </c>
      <c r="F240" s="61" t="s">
        <v>437</v>
      </c>
      <c r="G240" s="62" t="s">
        <v>36</v>
      </c>
      <c r="H240" s="63">
        <v>2</v>
      </c>
      <c r="I240" s="64"/>
      <c r="J240" s="64">
        <f t="shared" si="71"/>
        <v>0</v>
      </c>
      <c r="K240" s="61" t="s">
        <v>0</v>
      </c>
      <c r="L240" s="65"/>
      <c r="M240" s="66" t="s">
        <v>0</v>
      </c>
      <c r="N240" s="67" t="s">
        <v>9</v>
      </c>
      <c r="O240" s="55"/>
      <c r="P240" s="55"/>
      <c r="Q240" s="55"/>
      <c r="R240" s="55"/>
      <c r="S240" s="55"/>
      <c r="T240" s="56"/>
      <c r="AR240" s="57"/>
      <c r="AT240" s="57"/>
      <c r="AU240" s="57"/>
      <c r="AY240" s="6"/>
      <c r="BE240" s="58"/>
      <c r="BF240" s="58"/>
      <c r="BG240" s="58"/>
      <c r="BH240" s="58"/>
      <c r="BI240" s="58"/>
      <c r="BJ240" s="6"/>
      <c r="BK240" s="58">
        <f t="shared" si="67"/>
        <v>0</v>
      </c>
      <c r="BL240" s="6"/>
      <c r="BM240" s="57"/>
    </row>
    <row r="241" spans="1:65" s="1" customFormat="1" ht="14.45" customHeight="1" x14ac:dyDescent="0.2">
      <c r="B241" s="46"/>
      <c r="C241" s="47">
        <v>141</v>
      </c>
      <c r="D241" s="47" t="s">
        <v>28</v>
      </c>
      <c r="E241" s="48" t="s">
        <v>168</v>
      </c>
      <c r="F241" s="49" t="s">
        <v>47</v>
      </c>
      <c r="G241" s="50" t="s">
        <v>36</v>
      </c>
      <c r="H241" s="51">
        <v>1</v>
      </c>
      <c r="I241" s="52"/>
      <c r="J241" s="52">
        <f>ROUND(I241*H241,2)</f>
        <v>0</v>
      </c>
      <c r="K241" s="49" t="s">
        <v>0</v>
      </c>
      <c r="L241" s="9"/>
      <c r="M241" s="53" t="s">
        <v>0</v>
      </c>
      <c r="N241" s="54" t="s">
        <v>9</v>
      </c>
      <c r="O241" s="55"/>
      <c r="P241" s="55"/>
      <c r="Q241" s="55"/>
      <c r="R241" s="55"/>
      <c r="S241" s="55"/>
      <c r="T241" s="56"/>
      <c r="AR241" s="57"/>
      <c r="AT241" s="57"/>
      <c r="AU241" s="57"/>
      <c r="AY241" s="6"/>
      <c r="BE241" s="58"/>
      <c r="BF241" s="58"/>
      <c r="BG241" s="58"/>
      <c r="BH241" s="58"/>
      <c r="BI241" s="58"/>
      <c r="BJ241" s="6"/>
      <c r="BK241" s="58">
        <f t="shared" si="67"/>
        <v>0</v>
      </c>
      <c r="BL241" s="6"/>
      <c r="BM241" s="57"/>
    </row>
    <row r="242" spans="1:65" s="1" customFormat="1" ht="18.75" customHeight="1" x14ac:dyDescent="0.2">
      <c r="B242" s="46"/>
      <c r="C242" s="59">
        <v>142</v>
      </c>
      <c r="D242" s="59" t="s">
        <v>30</v>
      </c>
      <c r="E242" s="60" t="s">
        <v>166</v>
      </c>
      <c r="F242" s="61" t="s">
        <v>410</v>
      </c>
      <c r="G242" s="62" t="s">
        <v>36</v>
      </c>
      <c r="H242" s="63">
        <v>7</v>
      </c>
      <c r="I242" s="64"/>
      <c r="J242" s="64">
        <f>ROUND(I242*H242,2)</f>
        <v>0</v>
      </c>
      <c r="K242" s="61" t="s">
        <v>0</v>
      </c>
      <c r="L242" s="65"/>
      <c r="M242" s="66" t="s">
        <v>0</v>
      </c>
      <c r="N242" s="67" t="s">
        <v>9</v>
      </c>
      <c r="O242" s="55"/>
      <c r="P242" s="55"/>
      <c r="Q242" s="55"/>
      <c r="R242" s="55"/>
      <c r="S242" s="55"/>
      <c r="T242" s="56"/>
      <c r="AR242" s="57"/>
      <c r="AT242" s="57"/>
      <c r="AU242" s="57"/>
      <c r="AY242" s="6"/>
      <c r="BE242" s="58"/>
      <c r="BF242" s="58"/>
      <c r="BG242" s="58"/>
      <c r="BH242" s="58"/>
      <c r="BI242" s="58"/>
      <c r="BJ242" s="6"/>
      <c r="BK242" s="58">
        <f t="shared" si="67"/>
        <v>0</v>
      </c>
      <c r="BL242" s="6"/>
      <c r="BM242" s="57"/>
    </row>
    <row r="243" spans="1:65" s="1" customFormat="1" ht="13.5" customHeight="1" x14ac:dyDescent="0.2">
      <c r="B243" s="46"/>
      <c r="C243" s="59">
        <v>143</v>
      </c>
      <c r="D243" s="59" t="s">
        <v>30</v>
      </c>
      <c r="E243" s="60" t="s">
        <v>232</v>
      </c>
      <c r="F243" s="61" t="s">
        <v>411</v>
      </c>
      <c r="G243" s="62" t="s">
        <v>36</v>
      </c>
      <c r="H243" s="63">
        <v>8</v>
      </c>
      <c r="I243" s="64"/>
      <c r="J243" s="64">
        <f t="shared" ref="J243:J244" si="72">ROUND(I243*H243,2)</f>
        <v>0</v>
      </c>
      <c r="K243" s="61" t="s">
        <v>0</v>
      </c>
      <c r="L243" s="65"/>
      <c r="M243" s="66" t="s">
        <v>0</v>
      </c>
      <c r="N243" s="67" t="s">
        <v>9</v>
      </c>
      <c r="O243" s="55"/>
      <c r="P243" s="55"/>
      <c r="Q243" s="55"/>
      <c r="R243" s="55"/>
      <c r="S243" s="55"/>
      <c r="T243" s="56"/>
      <c r="AR243" s="57"/>
      <c r="AT243" s="57"/>
      <c r="AU243" s="57"/>
      <c r="AY243" s="6"/>
      <c r="BE243" s="58"/>
      <c r="BF243" s="58"/>
      <c r="BG243" s="58"/>
      <c r="BH243" s="58"/>
      <c r="BI243" s="58"/>
      <c r="BJ243" s="6"/>
      <c r="BK243" s="58">
        <f>ROUND(I243*H243,2)</f>
        <v>0</v>
      </c>
      <c r="BL243" s="6"/>
      <c r="BM243" s="57"/>
    </row>
    <row r="244" spans="1:65" s="1" customFormat="1" ht="14.45" customHeight="1" x14ac:dyDescent="0.2">
      <c r="B244" s="46"/>
      <c r="C244" s="59">
        <v>144</v>
      </c>
      <c r="D244" s="59" t="s">
        <v>30</v>
      </c>
      <c r="E244" s="60" t="s">
        <v>233</v>
      </c>
      <c r="F244" s="61" t="s">
        <v>439</v>
      </c>
      <c r="G244" s="62" t="s">
        <v>36</v>
      </c>
      <c r="H244" s="63">
        <v>1</v>
      </c>
      <c r="I244" s="64"/>
      <c r="J244" s="64">
        <f t="shared" si="72"/>
        <v>0</v>
      </c>
      <c r="K244" s="61" t="s">
        <v>0</v>
      </c>
      <c r="L244" s="65"/>
      <c r="M244" s="66" t="s">
        <v>0</v>
      </c>
      <c r="N244" s="67" t="s">
        <v>9</v>
      </c>
      <c r="O244" s="55"/>
      <c r="P244" s="55"/>
      <c r="Q244" s="55"/>
      <c r="R244" s="55"/>
      <c r="S244" s="55"/>
      <c r="T244" s="56"/>
      <c r="AR244" s="57"/>
      <c r="AT244" s="57"/>
      <c r="AU244" s="57"/>
      <c r="AY244" s="6"/>
      <c r="BE244" s="58"/>
      <c r="BF244" s="58"/>
      <c r="BG244" s="58"/>
      <c r="BH244" s="58"/>
      <c r="BI244" s="58"/>
      <c r="BJ244" s="6"/>
      <c r="BK244" s="58">
        <f>ROUND(I244*H244,2)</f>
        <v>0</v>
      </c>
      <c r="BL244" s="6"/>
      <c r="BM244" s="57"/>
    </row>
    <row r="245" spans="1:65" s="1" customFormat="1" ht="14.45" customHeight="1" x14ac:dyDescent="0.2">
      <c r="B245" s="46"/>
      <c r="C245" s="47">
        <v>145</v>
      </c>
      <c r="D245" s="47" t="s">
        <v>28</v>
      </c>
      <c r="E245" s="48" t="s">
        <v>167</v>
      </c>
      <c r="F245" s="49" t="s">
        <v>47</v>
      </c>
      <c r="G245" s="50" t="s">
        <v>36</v>
      </c>
      <c r="H245" s="51">
        <v>1</v>
      </c>
      <c r="I245" s="52"/>
      <c r="J245" s="52">
        <f t="shared" ref="J245:J247" si="73">ROUND(I245*H245,2)</f>
        <v>0</v>
      </c>
      <c r="K245" s="49" t="s">
        <v>0</v>
      </c>
      <c r="L245" s="9"/>
      <c r="M245" s="53" t="s">
        <v>0</v>
      </c>
      <c r="N245" s="54" t="s">
        <v>9</v>
      </c>
      <c r="O245" s="55"/>
      <c r="P245" s="55"/>
      <c r="Q245" s="55"/>
      <c r="R245" s="55"/>
      <c r="S245" s="55"/>
      <c r="T245" s="56"/>
      <c r="AR245" s="57"/>
      <c r="AT245" s="57"/>
      <c r="AU245" s="57"/>
      <c r="AY245" s="6"/>
      <c r="BE245" s="58"/>
      <c r="BF245" s="58"/>
      <c r="BG245" s="58"/>
      <c r="BH245" s="58"/>
      <c r="BI245" s="58"/>
      <c r="BJ245" s="6"/>
      <c r="BK245" s="58">
        <f t="shared" si="67"/>
        <v>0</v>
      </c>
      <c r="BL245" s="6"/>
      <c r="BM245" s="57"/>
    </row>
    <row r="246" spans="1:65" s="1" customFormat="1" ht="14.45" customHeight="1" x14ac:dyDescent="0.2">
      <c r="B246" s="46"/>
      <c r="C246" s="59">
        <v>146</v>
      </c>
      <c r="D246" s="59" t="s">
        <v>30</v>
      </c>
      <c r="E246" s="60" t="s">
        <v>169</v>
      </c>
      <c r="F246" s="61" t="s">
        <v>388</v>
      </c>
      <c r="G246" s="62" t="s">
        <v>36</v>
      </c>
      <c r="H246" s="63">
        <v>4</v>
      </c>
      <c r="I246" s="64"/>
      <c r="J246" s="64">
        <f t="shared" si="73"/>
        <v>0</v>
      </c>
      <c r="K246" s="61" t="s">
        <v>0</v>
      </c>
      <c r="L246" s="65"/>
      <c r="M246" s="66" t="s">
        <v>0</v>
      </c>
      <c r="N246" s="67" t="s">
        <v>9</v>
      </c>
      <c r="O246" s="55"/>
      <c r="P246" s="55"/>
      <c r="Q246" s="55"/>
      <c r="R246" s="55"/>
      <c r="S246" s="55"/>
      <c r="T246" s="56"/>
      <c r="AR246" s="57"/>
      <c r="AT246" s="57"/>
      <c r="AU246" s="57"/>
      <c r="AY246" s="6"/>
      <c r="BE246" s="58"/>
      <c r="BF246" s="58"/>
      <c r="BG246" s="58"/>
      <c r="BH246" s="58"/>
      <c r="BI246" s="58"/>
      <c r="BJ246" s="6"/>
      <c r="BK246" s="58">
        <f>ROUND(I246*H246,2)</f>
        <v>0</v>
      </c>
      <c r="BL246" s="6"/>
      <c r="BM246" s="57"/>
    </row>
    <row r="247" spans="1:65" s="1" customFormat="1" ht="14.45" customHeight="1" x14ac:dyDescent="0.2">
      <c r="B247" s="46"/>
      <c r="C247" s="47">
        <v>147</v>
      </c>
      <c r="D247" s="47" t="s">
        <v>28</v>
      </c>
      <c r="E247" s="48" t="s">
        <v>170</v>
      </c>
      <c r="F247" s="49" t="s">
        <v>47</v>
      </c>
      <c r="G247" s="50" t="s">
        <v>36</v>
      </c>
      <c r="H247" s="51">
        <v>1</v>
      </c>
      <c r="I247" s="52"/>
      <c r="J247" s="52">
        <f t="shared" si="73"/>
        <v>0</v>
      </c>
      <c r="K247" s="49" t="s">
        <v>0</v>
      </c>
      <c r="L247" s="9"/>
      <c r="M247" s="53" t="s">
        <v>0</v>
      </c>
      <c r="N247" s="54" t="s">
        <v>9</v>
      </c>
      <c r="O247" s="55"/>
      <c r="P247" s="55"/>
      <c r="Q247" s="55"/>
      <c r="R247" s="55"/>
      <c r="S247" s="55"/>
      <c r="T247" s="56"/>
      <c r="AR247" s="57"/>
      <c r="AT247" s="57"/>
      <c r="AU247" s="57"/>
      <c r="AY247" s="6"/>
      <c r="BE247" s="58"/>
      <c r="BF247" s="58"/>
      <c r="BG247" s="58"/>
      <c r="BH247" s="58"/>
      <c r="BI247" s="58"/>
      <c r="BJ247" s="6"/>
      <c r="BK247" s="58">
        <f>ROUND(I247*H247,2)</f>
        <v>0</v>
      </c>
      <c r="BL247" s="6"/>
      <c r="BM247" s="57"/>
    </row>
    <row r="248" spans="1:65" s="1" customFormat="1" ht="14.45" customHeight="1" x14ac:dyDescent="0.2">
      <c r="B248" s="46"/>
      <c r="C248" s="59">
        <v>148</v>
      </c>
      <c r="D248" s="59" t="s">
        <v>30</v>
      </c>
      <c r="E248" s="60" t="s">
        <v>172</v>
      </c>
      <c r="F248" s="61" t="s">
        <v>441</v>
      </c>
      <c r="G248" s="62" t="s">
        <v>36</v>
      </c>
      <c r="H248" s="63">
        <v>1</v>
      </c>
      <c r="I248" s="64"/>
      <c r="J248" s="64">
        <f t="shared" ref="J248:J249" si="74">ROUND(I248*H248,2)</f>
        <v>0</v>
      </c>
      <c r="K248" s="61" t="s">
        <v>0</v>
      </c>
      <c r="L248" s="65"/>
      <c r="M248" s="66" t="s">
        <v>0</v>
      </c>
      <c r="N248" s="67" t="s">
        <v>9</v>
      </c>
      <c r="O248" s="55"/>
      <c r="P248" s="55"/>
      <c r="Q248" s="55"/>
      <c r="R248" s="55"/>
      <c r="S248" s="55"/>
      <c r="T248" s="56"/>
      <c r="AR248" s="57"/>
      <c r="AT248" s="57"/>
      <c r="AU248" s="57"/>
      <c r="AY248" s="6"/>
      <c r="BE248" s="58"/>
      <c r="BF248" s="58"/>
      <c r="BG248" s="58"/>
      <c r="BH248" s="58"/>
      <c r="BI248" s="58"/>
      <c r="BJ248" s="6"/>
      <c r="BK248" s="58">
        <f t="shared" ref="BK248:BK250" si="75">ROUND(I248*H248,2)</f>
        <v>0</v>
      </c>
      <c r="BL248" s="6"/>
      <c r="BM248" s="57"/>
    </row>
    <row r="249" spans="1:65" s="1" customFormat="1" ht="14.45" customHeight="1" x14ac:dyDescent="0.2">
      <c r="B249" s="46"/>
      <c r="C249" s="59">
        <v>149</v>
      </c>
      <c r="D249" s="59" t="s">
        <v>30</v>
      </c>
      <c r="E249" s="60" t="s">
        <v>171</v>
      </c>
      <c r="F249" s="61" t="s">
        <v>442</v>
      </c>
      <c r="G249" s="62" t="s">
        <v>36</v>
      </c>
      <c r="H249" s="63">
        <v>1</v>
      </c>
      <c r="I249" s="64"/>
      <c r="J249" s="64">
        <f t="shared" si="74"/>
        <v>0</v>
      </c>
      <c r="K249" s="61" t="s">
        <v>0</v>
      </c>
      <c r="L249" s="65"/>
      <c r="M249" s="66" t="s">
        <v>0</v>
      </c>
      <c r="N249" s="67" t="s">
        <v>9</v>
      </c>
      <c r="O249" s="55"/>
      <c r="P249" s="55"/>
      <c r="Q249" s="55"/>
      <c r="R249" s="55"/>
      <c r="S249" s="55"/>
      <c r="T249" s="56"/>
      <c r="AR249" s="57"/>
      <c r="AT249" s="57"/>
      <c r="AU249" s="57"/>
      <c r="AY249" s="6"/>
      <c r="BE249" s="58"/>
      <c r="BF249" s="58"/>
      <c r="BG249" s="58"/>
      <c r="BH249" s="58"/>
      <c r="BI249" s="58"/>
      <c r="BJ249" s="6"/>
      <c r="BK249" s="58">
        <f t="shared" si="75"/>
        <v>0</v>
      </c>
      <c r="BL249" s="6"/>
      <c r="BM249" s="57"/>
    </row>
    <row r="250" spans="1:65" s="1" customFormat="1" ht="14.45" customHeight="1" x14ac:dyDescent="0.2">
      <c r="B250" s="46"/>
      <c r="C250" s="47">
        <v>150</v>
      </c>
      <c r="D250" s="47" t="s">
        <v>28</v>
      </c>
      <c r="E250" s="48" t="s">
        <v>178</v>
      </c>
      <c r="F250" s="49" t="s">
        <v>47</v>
      </c>
      <c r="G250" s="50" t="s">
        <v>36</v>
      </c>
      <c r="H250" s="51">
        <v>1</v>
      </c>
      <c r="I250" s="52"/>
      <c r="J250" s="52">
        <f>ROUND(I250*H250,2)</f>
        <v>0</v>
      </c>
      <c r="K250" s="49" t="s">
        <v>0</v>
      </c>
      <c r="L250" s="9"/>
      <c r="M250" s="53" t="s">
        <v>0</v>
      </c>
      <c r="N250" s="54" t="s">
        <v>9</v>
      </c>
      <c r="O250" s="55"/>
      <c r="P250" s="55"/>
      <c r="Q250" s="55"/>
      <c r="R250" s="55"/>
      <c r="S250" s="55"/>
      <c r="T250" s="56"/>
      <c r="AR250" s="57"/>
      <c r="AT250" s="57"/>
      <c r="AU250" s="57"/>
      <c r="AY250" s="6"/>
      <c r="BE250" s="58"/>
      <c r="BF250" s="58"/>
      <c r="BG250" s="58"/>
      <c r="BH250" s="58"/>
      <c r="BI250" s="58"/>
      <c r="BJ250" s="6"/>
      <c r="BK250" s="58">
        <f t="shared" si="75"/>
        <v>0</v>
      </c>
      <c r="BL250" s="6"/>
      <c r="BM250" s="57"/>
    </row>
    <row r="251" spans="1:65" s="5" customFormat="1" ht="22.9" customHeight="1" x14ac:dyDescent="0.2">
      <c r="B251" s="36"/>
      <c r="D251" s="37" t="s">
        <v>14</v>
      </c>
      <c r="E251" s="75" t="s">
        <v>179</v>
      </c>
      <c r="F251" s="44" t="s">
        <v>280</v>
      </c>
      <c r="J251" s="45">
        <f>BK251</f>
        <v>0</v>
      </c>
      <c r="L251" s="36"/>
      <c r="M251" s="40"/>
      <c r="P251" s="41"/>
      <c r="R251" s="41"/>
      <c r="T251" s="42"/>
      <c r="AR251" s="37"/>
      <c r="AT251" s="43"/>
      <c r="AU251" s="43"/>
      <c r="AY251" s="37"/>
      <c r="BK251" s="86">
        <f>SUM(BK252:BK261)</f>
        <v>0</v>
      </c>
    </row>
    <row r="252" spans="1:65" ht="12" x14ac:dyDescent="0.2">
      <c r="A252" s="1"/>
      <c r="B252" s="46"/>
      <c r="C252" s="59">
        <v>151</v>
      </c>
      <c r="D252" s="59" t="s">
        <v>30</v>
      </c>
      <c r="E252" s="60" t="s">
        <v>560</v>
      </c>
      <c r="F252" s="61" t="s">
        <v>542</v>
      </c>
      <c r="G252" s="62" t="s">
        <v>56</v>
      </c>
      <c r="H252" s="63">
        <v>4</v>
      </c>
      <c r="I252" s="64"/>
      <c r="J252" s="64">
        <f t="shared" ref="J252:J261" si="76">ROUND(I252*H252,2)</f>
        <v>0</v>
      </c>
      <c r="K252" s="61" t="s">
        <v>0</v>
      </c>
      <c r="L252" s="65"/>
      <c r="M252" s="66" t="s">
        <v>0</v>
      </c>
      <c r="N252" s="67" t="s">
        <v>9</v>
      </c>
      <c r="O252" s="55"/>
      <c r="P252" s="55"/>
      <c r="Q252" s="55"/>
      <c r="R252" s="55"/>
      <c r="S252" s="55"/>
      <c r="T252" s="56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7"/>
      <c r="AS252" s="1"/>
      <c r="AT252" s="57"/>
      <c r="AU252" s="57"/>
      <c r="AV252" s="1"/>
      <c r="AW252" s="1"/>
      <c r="AX252" s="1"/>
      <c r="AY252" s="6"/>
      <c r="AZ252" s="1"/>
      <c r="BA252" s="1"/>
      <c r="BB252" s="1"/>
      <c r="BC252" s="1"/>
      <c r="BD252" s="1"/>
      <c r="BE252" s="58"/>
      <c r="BF252" s="58"/>
      <c r="BG252" s="58"/>
      <c r="BH252" s="58"/>
      <c r="BI252" s="6">
        <v>10</v>
      </c>
      <c r="BJ252" s="6">
        <f t="shared" ref="BJ252:BJ261" si="77">BI252*H252</f>
        <v>40</v>
      </c>
      <c r="BK252" s="58">
        <f t="shared" ref="BK252:BK261" si="78">ROUND(I252*H252,2)</f>
        <v>0</v>
      </c>
    </row>
    <row r="253" spans="1:65" ht="12" x14ac:dyDescent="0.2">
      <c r="A253" s="1"/>
      <c r="B253" s="46"/>
      <c r="C253" s="47">
        <v>152</v>
      </c>
      <c r="D253" s="47" t="s">
        <v>28</v>
      </c>
      <c r="E253" s="48" t="s">
        <v>561</v>
      </c>
      <c r="F253" s="49" t="s">
        <v>57</v>
      </c>
      <c r="G253" s="50" t="s">
        <v>56</v>
      </c>
      <c r="H253" s="51">
        <v>4</v>
      </c>
      <c r="I253" s="52"/>
      <c r="J253" s="52">
        <f t="shared" si="76"/>
        <v>0</v>
      </c>
      <c r="K253" s="49" t="s">
        <v>0</v>
      </c>
      <c r="L253" s="9"/>
      <c r="M253" s="53" t="s">
        <v>0</v>
      </c>
      <c r="N253" s="54" t="s">
        <v>9</v>
      </c>
      <c r="O253" s="55"/>
      <c r="P253" s="55"/>
      <c r="Q253" s="55"/>
      <c r="R253" s="55"/>
      <c r="S253" s="55"/>
      <c r="T253" s="56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7"/>
      <c r="AS253" s="1"/>
      <c r="AT253" s="57"/>
      <c r="AU253" s="57"/>
      <c r="AV253" s="1"/>
      <c r="AW253" s="1"/>
      <c r="AX253" s="1"/>
      <c r="AY253" s="6"/>
      <c r="AZ253" s="1"/>
      <c r="BA253" s="1"/>
      <c r="BB253" s="1"/>
      <c r="BC253" s="1"/>
      <c r="BD253" s="1"/>
      <c r="BE253" s="58"/>
      <c r="BF253" s="58"/>
      <c r="BG253" s="58"/>
      <c r="BH253" s="58"/>
      <c r="BI253" s="6"/>
      <c r="BJ253" s="6">
        <f t="shared" si="77"/>
        <v>0</v>
      </c>
      <c r="BK253" s="58">
        <f t="shared" si="78"/>
        <v>0</v>
      </c>
    </row>
    <row r="254" spans="1:65" ht="12" x14ac:dyDescent="0.2">
      <c r="A254" s="1"/>
      <c r="B254" s="46"/>
      <c r="C254" s="59">
        <v>153</v>
      </c>
      <c r="D254" s="59" t="s">
        <v>30</v>
      </c>
      <c r="E254" s="60" t="s">
        <v>261</v>
      </c>
      <c r="F254" s="61" t="s">
        <v>240</v>
      </c>
      <c r="G254" s="62" t="s">
        <v>56</v>
      </c>
      <c r="H254" s="63">
        <v>75</v>
      </c>
      <c r="I254" s="64"/>
      <c r="J254" s="64">
        <f t="shared" si="76"/>
        <v>0</v>
      </c>
      <c r="K254" s="61" t="s">
        <v>0</v>
      </c>
      <c r="L254" s="65"/>
      <c r="M254" s="66" t="s">
        <v>0</v>
      </c>
      <c r="N254" s="67" t="s">
        <v>9</v>
      </c>
      <c r="O254" s="55"/>
      <c r="P254" s="55"/>
      <c r="Q254" s="55"/>
      <c r="R254" s="55"/>
      <c r="S254" s="55"/>
      <c r="T254" s="56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7"/>
      <c r="AS254" s="1"/>
      <c r="AT254" s="57"/>
      <c r="AU254" s="57"/>
      <c r="AV254" s="1"/>
      <c r="AW254" s="1"/>
      <c r="AX254" s="1"/>
      <c r="AY254" s="6"/>
      <c r="AZ254" s="1"/>
      <c r="BA254" s="1"/>
      <c r="BB254" s="1"/>
      <c r="BC254" s="1"/>
      <c r="BD254" s="1"/>
      <c r="BE254" s="58"/>
      <c r="BF254" s="58"/>
      <c r="BG254" s="58"/>
      <c r="BH254" s="58"/>
      <c r="BI254" s="6">
        <v>15</v>
      </c>
      <c r="BJ254" s="6">
        <f t="shared" si="77"/>
        <v>1125</v>
      </c>
      <c r="BK254" s="58">
        <f t="shared" si="78"/>
        <v>0</v>
      </c>
    </row>
    <row r="255" spans="1:65" ht="12" x14ac:dyDescent="0.2">
      <c r="A255" s="1"/>
      <c r="B255" s="46"/>
      <c r="C255" s="47">
        <v>154</v>
      </c>
      <c r="D255" s="47" t="s">
        <v>28</v>
      </c>
      <c r="E255" s="48" t="s">
        <v>262</v>
      </c>
      <c r="F255" s="49" t="s">
        <v>57</v>
      </c>
      <c r="G255" s="50" t="s">
        <v>56</v>
      </c>
      <c r="H255" s="51">
        <v>75</v>
      </c>
      <c r="I255" s="52"/>
      <c r="J255" s="52">
        <f t="shared" si="76"/>
        <v>0</v>
      </c>
      <c r="K255" s="49" t="s">
        <v>0</v>
      </c>
      <c r="L255" s="9"/>
      <c r="M255" s="53" t="s">
        <v>0</v>
      </c>
      <c r="N255" s="54" t="s">
        <v>9</v>
      </c>
      <c r="O255" s="55"/>
      <c r="P255" s="55"/>
      <c r="Q255" s="55"/>
      <c r="R255" s="55"/>
      <c r="S255" s="55"/>
      <c r="T255" s="56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7"/>
      <c r="AS255" s="1"/>
      <c r="AT255" s="57"/>
      <c r="AU255" s="57"/>
      <c r="AV255" s="1"/>
      <c r="AW255" s="1"/>
      <c r="AX255" s="1"/>
      <c r="AY255" s="6"/>
      <c r="AZ255" s="1"/>
      <c r="BA255" s="1"/>
      <c r="BB255" s="1"/>
      <c r="BC255" s="1"/>
      <c r="BD255" s="1"/>
      <c r="BE255" s="58"/>
      <c r="BF255" s="58"/>
      <c r="BG255" s="58"/>
      <c r="BH255" s="58"/>
      <c r="BI255" s="6"/>
      <c r="BJ255" s="6">
        <f t="shared" si="77"/>
        <v>0</v>
      </c>
      <c r="BK255" s="58">
        <f t="shared" si="78"/>
        <v>0</v>
      </c>
    </row>
    <row r="256" spans="1:65" ht="12" x14ac:dyDescent="0.2">
      <c r="A256" s="1"/>
      <c r="B256" s="46"/>
      <c r="C256" s="59">
        <v>155</v>
      </c>
      <c r="D256" s="59" t="s">
        <v>30</v>
      </c>
      <c r="E256" s="60" t="s">
        <v>263</v>
      </c>
      <c r="F256" s="61" t="s">
        <v>241</v>
      </c>
      <c r="G256" s="62" t="s">
        <v>56</v>
      </c>
      <c r="H256" s="63">
        <v>45</v>
      </c>
      <c r="I256" s="64"/>
      <c r="J256" s="64">
        <f t="shared" si="76"/>
        <v>0</v>
      </c>
      <c r="K256" s="61" t="s">
        <v>0</v>
      </c>
      <c r="L256" s="65"/>
      <c r="M256" s="66" t="s">
        <v>0</v>
      </c>
      <c r="N256" s="67" t="s">
        <v>9</v>
      </c>
      <c r="O256" s="55"/>
      <c r="P256" s="55"/>
      <c r="Q256" s="55"/>
      <c r="R256" s="55"/>
      <c r="S256" s="55"/>
      <c r="T256" s="56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7"/>
      <c r="AS256" s="1"/>
      <c r="AT256" s="57"/>
      <c r="AU256" s="57"/>
      <c r="AV256" s="1"/>
      <c r="AW256" s="1"/>
      <c r="AX256" s="1"/>
      <c r="AY256" s="6"/>
      <c r="AZ256" s="1"/>
      <c r="BA256" s="1"/>
      <c r="BB256" s="1"/>
      <c r="BC256" s="1"/>
      <c r="BD256" s="1"/>
      <c r="BE256" s="58"/>
      <c r="BF256" s="58"/>
      <c r="BG256" s="58"/>
      <c r="BH256" s="58"/>
      <c r="BI256" s="6">
        <v>19</v>
      </c>
      <c r="BJ256" s="6">
        <f t="shared" si="77"/>
        <v>855</v>
      </c>
      <c r="BK256" s="58">
        <f t="shared" si="78"/>
        <v>0</v>
      </c>
    </row>
    <row r="257" spans="1:65" ht="12" x14ac:dyDescent="0.2">
      <c r="A257" s="1"/>
      <c r="B257" s="46"/>
      <c r="C257" s="47">
        <v>156</v>
      </c>
      <c r="D257" s="47" t="s">
        <v>28</v>
      </c>
      <c r="E257" s="48" t="s">
        <v>264</v>
      </c>
      <c r="F257" s="49" t="s">
        <v>57</v>
      </c>
      <c r="G257" s="50" t="s">
        <v>56</v>
      </c>
      <c r="H257" s="51">
        <v>45</v>
      </c>
      <c r="I257" s="52"/>
      <c r="J257" s="52">
        <f t="shared" si="76"/>
        <v>0</v>
      </c>
      <c r="K257" s="49" t="s">
        <v>0</v>
      </c>
      <c r="L257" s="9"/>
      <c r="M257" s="53" t="s">
        <v>0</v>
      </c>
      <c r="N257" s="54" t="s">
        <v>9</v>
      </c>
      <c r="O257" s="55"/>
      <c r="P257" s="55"/>
      <c r="Q257" s="55"/>
      <c r="R257" s="55"/>
      <c r="S257" s="55"/>
      <c r="T257" s="56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7"/>
      <c r="AS257" s="1"/>
      <c r="AT257" s="57"/>
      <c r="AU257" s="57"/>
      <c r="AV257" s="1"/>
      <c r="AW257" s="1"/>
      <c r="AX257" s="1"/>
      <c r="AY257" s="6"/>
      <c r="AZ257" s="1"/>
      <c r="BA257" s="1"/>
      <c r="BB257" s="1"/>
      <c r="BC257" s="1"/>
      <c r="BD257" s="1"/>
      <c r="BE257" s="58"/>
      <c r="BF257" s="58"/>
      <c r="BG257" s="58"/>
      <c r="BH257" s="58"/>
      <c r="BI257" s="6"/>
      <c r="BJ257" s="6">
        <f t="shared" si="77"/>
        <v>0</v>
      </c>
      <c r="BK257" s="58">
        <f t="shared" si="78"/>
        <v>0</v>
      </c>
    </row>
    <row r="258" spans="1:65" ht="12" x14ac:dyDescent="0.2">
      <c r="A258" s="1"/>
      <c r="B258" s="46"/>
      <c r="C258" s="59">
        <v>157</v>
      </c>
      <c r="D258" s="59" t="s">
        <v>30</v>
      </c>
      <c r="E258" s="60" t="s">
        <v>265</v>
      </c>
      <c r="F258" s="61" t="s">
        <v>277</v>
      </c>
      <c r="G258" s="62" t="s">
        <v>56</v>
      </c>
      <c r="H258" s="63">
        <v>5</v>
      </c>
      <c r="I258" s="64"/>
      <c r="J258" s="64">
        <f t="shared" si="76"/>
        <v>0</v>
      </c>
      <c r="K258" s="61" t="s">
        <v>0</v>
      </c>
      <c r="L258" s="65"/>
      <c r="M258" s="66" t="s">
        <v>0</v>
      </c>
      <c r="N258" s="67" t="s">
        <v>9</v>
      </c>
      <c r="O258" s="55"/>
      <c r="P258" s="55"/>
      <c r="Q258" s="55"/>
      <c r="R258" s="55"/>
      <c r="S258" s="55"/>
      <c r="T258" s="56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7"/>
      <c r="AS258" s="1"/>
      <c r="AT258" s="57"/>
      <c r="AU258" s="57"/>
      <c r="AV258" s="1"/>
      <c r="AW258" s="1"/>
      <c r="AX258" s="1"/>
      <c r="AY258" s="6"/>
      <c r="AZ258" s="1"/>
      <c r="BA258" s="1"/>
      <c r="BB258" s="1"/>
      <c r="BC258" s="1"/>
      <c r="BD258" s="1"/>
      <c r="BE258" s="58"/>
      <c r="BF258" s="58"/>
      <c r="BG258" s="58"/>
      <c r="BH258" s="58"/>
      <c r="BI258" s="6">
        <v>29</v>
      </c>
      <c r="BJ258" s="6">
        <f t="shared" si="77"/>
        <v>145</v>
      </c>
      <c r="BK258" s="58">
        <f t="shared" si="78"/>
        <v>0</v>
      </c>
    </row>
    <row r="259" spans="1:65" ht="12" x14ac:dyDescent="0.2">
      <c r="A259" s="1"/>
      <c r="B259" s="46"/>
      <c r="C259" s="47">
        <v>158</v>
      </c>
      <c r="D259" s="47" t="s">
        <v>28</v>
      </c>
      <c r="E259" s="48" t="s">
        <v>266</v>
      </c>
      <c r="F259" s="49" t="s">
        <v>57</v>
      </c>
      <c r="G259" s="50" t="s">
        <v>56</v>
      </c>
      <c r="H259" s="51">
        <v>5</v>
      </c>
      <c r="I259" s="52"/>
      <c r="J259" s="52">
        <f t="shared" si="76"/>
        <v>0</v>
      </c>
      <c r="K259" s="49" t="s">
        <v>0</v>
      </c>
      <c r="L259" s="9"/>
      <c r="M259" s="53" t="s">
        <v>0</v>
      </c>
      <c r="N259" s="54" t="s">
        <v>9</v>
      </c>
      <c r="O259" s="55"/>
      <c r="P259" s="55"/>
      <c r="Q259" s="55"/>
      <c r="R259" s="55"/>
      <c r="S259" s="55"/>
      <c r="T259" s="56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7"/>
      <c r="AS259" s="1"/>
      <c r="AT259" s="57"/>
      <c r="AU259" s="57"/>
      <c r="AV259" s="1"/>
      <c r="AW259" s="1"/>
      <c r="AX259" s="1"/>
      <c r="AY259" s="6"/>
      <c r="AZ259" s="1"/>
      <c r="BA259" s="1"/>
      <c r="BB259" s="1"/>
      <c r="BC259" s="1"/>
      <c r="BD259" s="1"/>
      <c r="BE259" s="58"/>
      <c r="BF259" s="58"/>
      <c r="BG259" s="58"/>
      <c r="BH259" s="58"/>
      <c r="BI259" s="6"/>
      <c r="BJ259" s="6">
        <f t="shared" si="77"/>
        <v>0</v>
      </c>
      <c r="BK259" s="58">
        <f t="shared" si="78"/>
        <v>0</v>
      </c>
    </row>
    <row r="260" spans="1:65" ht="12" x14ac:dyDescent="0.2">
      <c r="A260" s="1"/>
      <c r="B260" s="46"/>
      <c r="C260" s="59">
        <v>159</v>
      </c>
      <c r="D260" s="59" t="s">
        <v>30</v>
      </c>
      <c r="E260" s="60" t="s">
        <v>567</v>
      </c>
      <c r="F260" s="61" t="s">
        <v>58</v>
      </c>
      <c r="G260" s="62" t="s">
        <v>56</v>
      </c>
      <c r="H260" s="63">
        <v>2</v>
      </c>
      <c r="I260" s="64"/>
      <c r="J260" s="64">
        <f t="shared" si="76"/>
        <v>0</v>
      </c>
      <c r="K260" s="61" t="s">
        <v>0</v>
      </c>
      <c r="L260" s="65"/>
      <c r="M260" s="66" t="s">
        <v>0</v>
      </c>
      <c r="N260" s="67" t="s">
        <v>9</v>
      </c>
      <c r="O260" s="55"/>
      <c r="P260" s="55"/>
      <c r="Q260" s="55"/>
      <c r="R260" s="55"/>
      <c r="S260" s="55"/>
      <c r="T260" s="56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7"/>
      <c r="AS260" s="1"/>
      <c r="AT260" s="57"/>
      <c r="AU260" s="57"/>
      <c r="AV260" s="1"/>
      <c r="AW260" s="1"/>
      <c r="AX260" s="1"/>
      <c r="AY260" s="6"/>
      <c r="AZ260" s="1"/>
      <c r="BA260" s="1"/>
      <c r="BB260" s="1"/>
      <c r="BC260" s="1"/>
      <c r="BD260" s="1"/>
      <c r="BE260" s="58"/>
      <c r="BF260" s="58"/>
      <c r="BG260" s="58"/>
      <c r="BH260" s="58"/>
      <c r="BI260" s="6">
        <v>5</v>
      </c>
      <c r="BJ260" s="6">
        <f t="shared" si="77"/>
        <v>10</v>
      </c>
      <c r="BK260" s="58">
        <f t="shared" si="78"/>
        <v>0</v>
      </c>
    </row>
    <row r="261" spans="1:65" ht="12" x14ac:dyDescent="0.2">
      <c r="A261" s="1"/>
      <c r="B261" s="46"/>
      <c r="C261" s="47">
        <v>160</v>
      </c>
      <c r="D261" s="47" t="s">
        <v>28</v>
      </c>
      <c r="E261" s="48" t="s">
        <v>568</v>
      </c>
      <c r="F261" s="49" t="s">
        <v>57</v>
      </c>
      <c r="G261" s="50" t="s">
        <v>56</v>
      </c>
      <c r="H261" s="51">
        <v>2</v>
      </c>
      <c r="I261" s="52"/>
      <c r="J261" s="52">
        <f t="shared" si="76"/>
        <v>0</v>
      </c>
      <c r="K261" s="49" t="s">
        <v>0</v>
      </c>
      <c r="L261" s="9"/>
      <c r="M261" s="53" t="s">
        <v>0</v>
      </c>
      <c r="N261" s="54" t="s">
        <v>9</v>
      </c>
      <c r="O261" s="55"/>
      <c r="P261" s="55"/>
      <c r="Q261" s="55"/>
      <c r="R261" s="55"/>
      <c r="S261" s="55"/>
      <c r="T261" s="56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7"/>
      <c r="AS261" s="1"/>
      <c r="AT261" s="57"/>
      <c r="AU261" s="57"/>
      <c r="AV261" s="1"/>
      <c r="AW261" s="1"/>
      <c r="AX261" s="1"/>
      <c r="AY261" s="6"/>
      <c r="AZ261" s="1"/>
      <c r="BA261" s="1"/>
      <c r="BB261" s="1"/>
      <c r="BC261" s="1"/>
      <c r="BD261" s="1"/>
      <c r="BE261" s="58"/>
      <c r="BF261" s="58"/>
      <c r="BG261" s="58"/>
      <c r="BH261" s="58"/>
      <c r="BI261" s="6"/>
      <c r="BJ261" s="6">
        <f t="shared" si="77"/>
        <v>0</v>
      </c>
      <c r="BK261" s="58">
        <f t="shared" si="78"/>
        <v>0</v>
      </c>
    </row>
    <row r="262" spans="1:65" s="5" customFormat="1" ht="22.9" customHeight="1" x14ac:dyDescent="0.2">
      <c r="B262" s="36"/>
      <c r="D262" s="37" t="s">
        <v>14</v>
      </c>
      <c r="E262" s="44" t="s">
        <v>173</v>
      </c>
      <c r="F262" s="44" t="s">
        <v>61</v>
      </c>
      <c r="J262" s="45">
        <f>BK262</f>
        <v>0</v>
      </c>
      <c r="L262" s="36"/>
      <c r="M262" s="40"/>
      <c r="P262" s="41"/>
      <c r="R262" s="41"/>
      <c r="T262" s="42"/>
      <c r="AR262" s="37"/>
      <c r="AT262" s="43"/>
      <c r="AU262" s="43"/>
      <c r="AY262" s="37"/>
      <c r="BK262" s="86">
        <f>SUM(BK263:BK265)</f>
        <v>0</v>
      </c>
    </row>
    <row r="263" spans="1:65" s="1" customFormat="1" ht="14.45" customHeight="1" x14ac:dyDescent="0.2">
      <c r="B263" s="46"/>
      <c r="C263" s="47">
        <v>161</v>
      </c>
      <c r="D263" s="47" t="s">
        <v>28</v>
      </c>
      <c r="E263" s="48" t="s">
        <v>259</v>
      </c>
      <c r="F263" s="49" t="s">
        <v>236</v>
      </c>
      <c r="G263" s="50" t="s">
        <v>29</v>
      </c>
      <c r="H263" s="51">
        <v>8</v>
      </c>
      <c r="I263" s="51"/>
      <c r="J263" s="52">
        <f>ROUND(I263*H263,2)</f>
        <v>0</v>
      </c>
      <c r="K263" s="49" t="s">
        <v>0</v>
      </c>
      <c r="L263" s="9"/>
      <c r="M263" s="53" t="s">
        <v>0</v>
      </c>
      <c r="N263" s="54" t="s">
        <v>9</v>
      </c>
      <c r="O263" s="55"/>
      <c r="P263" s="55"/>
      <c r="Q263" s="55"/>
      <c r="R263" s="55"/>
      <c r="S263" s="55"/>
      <c r="T263" s="56"/>
      <c r="AR263" s="57"/>
      <c r="AT263" s="57"/>
      <c r="AU263" s="57"/>
      <c r="AY263" s="6"/>
      <c r="BE263" s="58"/>
      <c r="BF263" s="58"/>
      <c r="BG263" s="58"/>
      <c r="BH263" s="58"/>
      <c r="BI263" s="58"/>
      <c r="BJ263" s="6"/>
      <c r="BK263" s="58">
        <f>ROUND(I263*H263,2)</f>
        <v>0</v>
      </c>
      <c r="BL263" s="6"/>
      <c r="BM263" s="57"/>
    </row>
    <row r="264" spans="1:65" ht="12" x14ac:dyDescent="0.2">
      <c r="A264" s="1"/>
      <c r="B264" s="46"/>
      <c r="C264" s="47">
        <v>162</v>
      </c>
      <c r="D264" s="47" t="s">
        <v>28</v>
      </c>
      <c r="E264" s="48" t="s">
        <v>528</v>
      </c>
      <c r="F264" s="49" t="s">
        <v>529</v>
      </c>
      <c r="G264" s="50" t="s">
        <v>29</v>
      </c>
      <c r="H264" s="51">
        <v>50</v>
      </c>
      <c r="I264" s="51"/>
      <c r="J264" s="84">
        <f t="shared" ref="J264" si="79">ROUND(I264*H264,2)</f>
        <v>0</v>
      </c>
      <c r="K264" s="49" t="s">
        <v>0</v>
      </c>
      <c r="L264" s="9"/>
      <c r="M264" s="53" t="s">
        <v>0</v>
      </c>
      <c r="N264" s="54" t="s">
        <v>9</v>
      </c>
      <c r="O264" s="55"/>
      <c r="P264" s="55"/>
      <c r="Q264" s="55"/>
      <c r="R264" s="55"/>
      <c r="S264" s="55"/>
      <c r="T264" s="56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7"/>
      <c r="AS264" s="1"/>
      <c r="AT264" s="57"/>
      <c r="AU264" s="57"/>
      <c r="AV264" s="1"/>
      <c r="AW264" s="1"/>
      <c r="AX264" s="1"/>
      <c r="AY264" s="6"/>
      <c r="AZ264" s="1"/>
      <c r="BA264" s="1"/>
      <c r="BB264" s="1"/>
      <c r="BC264" s="1"/>
      <c r="BD264" s="1"/>
      <c r="BE264" s="58"/>
      <c r="BF264" s="58"/>
      <c r="BG264" s="58"/>
      <c r="BH264" s="58"/>
      <c r="BI264" s="58"/>
      <c r="BJ264" s="6"/>
      <c r="BK264" s="58">
        <f t="shared" ref="BK264" si="80">ROUND(I264*H264,2)</f>
        <v>0</v>
      </c>
    </row>
    <row r="265" spans="1:65" s="1" customFormat="1" ht="29.25" customHeight="1" x14ac:dyDescent="0.2">
      <c r="B265" s="46"/>
      <c r="C265" s="47">
        <v>163</v>
      </c>
      <c r="D265" s="47" t="s">
        <v>28</v>
      </c>
      <c r="E265" s="48" t="s">
        <v>260</v>
      </c>
      <c r="F265" s="49" t="s">
        <v>237</v>
      </c>
      <c r="G265" s="50" t="s">
        <v>29</v>
      </c>
      <c r="H265" s="51">
        <v>30</v>
      </c>
      <c r="I265" s="51"/>
      <c r="J265" s="52">
        <f>ROUND(I265*H265,2)</f>
        <v>0</v>
      </c>
      <c r="K265" s="49" t="s">
        <v>0</v>
      </c>
      <c r="L265" s="9"/>
      <c r="M265" s="53" t="s">
        <v>0</v>
      </c>
      <c r="N265" s="54" t="s">
        <v>9</v>
      </c>
      <c r="O265" s="55"/>
      <c r="P265" s="55"/>
      <c r="Q265" s="55"/>
      <c r="R265" s="55"/>
      <c r="S265" s="55"/>
      <c r="T265" s="56"/>
      <c r="AR265" s="57"/>
      <c r="AT265" s="57"/>
      <c r="AU265" s="57"/>
      <c r="AY265" s="6"/>
      <c r="BE265" s="58"/>
      <c r="BF265" s="58"/>
      <c r="BG265" s="58"/>
      <c r="BH265" s="58"/>
      <c r="BI265" s="58"/>
      <c r="BJ265" s="6"/>
      <c r="BK265" s="58">
        <f>ROUND(I265*H265,2)</f>
        <v>0</v>
      </c>
      <c r="BL265" s="6"/>
      <c r="BM265" s="57"/>
    </row>
    <row r="266" spans="1:65" s="5" customFormat="1" ht="25.9" customHeight="1" x14ac:dyDescent="0.2">
      <c r="B266" s="36"/>
      <c r="D266" s="37"/>
      <c r="E266" s="81" t="str">
        <f>D41</f>
        <v>Zařízení č. 5- Větrání reataurace a kuchyně</v>
      </c>
      <c r="F266" s="38"/>
      <c r="J266" s="39">
        <f>BK266</f>
        <v>0</v>
      </c>
      <c r="L266" s="36"/>
      <c r="M266" s="40"/>
      <c r="P266" s="41"/>
      <c r="R266" s="41"/>
      <c r="T266" s="42"/>
      <c r="AR266" s="37"/>
      <c r="AT266" s="43"/>
      <c r="AU266" s="43"/>
      <c r="AY266" s="37"/>
      <c r="BK266" s="87">
        <f>BK267+BK304+BK319</f>
        <v>0</v>
      </c>
    </row>
    <row r="267" spans="1:65" s="5" customFormat="1" ht="22.9" customHeight="1" x14ac:dyDescent="0.2">
      <c r="B267" s="36"/>
      <c r="D267" s="37"/>
      <c r="E267" s="76" t="s">
        <v>180</v>
      </c>
      <c r="F267" s="44" t="s">
        <v>45</v>
      </c>
      <c r="J267" s="45">
        <f>BK267</f>
        <v>0</v>
      </c>
      <c r="L267" s="36"/>
      <c r="M267" s="40"/>
      <c r="P267" s="41"/>
      <c r="R267" s="41"/>
      <c r="T267" s="42"/>
      <c r="AR267" s="37"/>
      <c r="AT267" s="43"/>
      <c r="AU267" s="43"/>
      <c r="AY267" s="37"/>
      <c r="BK267" s="86">
        <f>SUM(BK268:BK303)</f>
        <v>0</v>
      </c>
    </row>
    <row r="268" spans="1:65" s="1" customFormat="1" ht="75" customHeight="1" x14ac:dyDescent="0.2">
      <c r="B268" s="46"/>
      <c r="C268" s="59">
        <v>164</v>
      </c>
      <c r="D268" s="59" t="s">
        <v>30</v>
      </c>
      <c r="E268" s="60" t="s">
        <v>181</v>
      </c>
      <c r="F268" s="61" t="s">
        <v>508</v>
      </c>
      <c r="G268" s="62" t="s">
        <v>36</v>
      </c>
      <c r="H268" s="63">
        <v>1</v>
      </c>
      <c r="I268" s="64"/>
      <c r="J268" s="64">
        <f t="shared" ref="J268" si="81">ROUND(I268*H268,2)</f>
        <v>0</v>
      </c>
      <c r="K268" s="61" t="s">
        <v>0</v>
      </c>
      <c r="L268" s="65"/>
      <c r="M268" s="66" t="s">
        <v>0</v>
      </c>
      <c r="N268" s="67" t="s">
        <v>9</v>
      </c>
      <c r="O268" s="55"/>
      <c r="P268" s="55"/>
      <c r="Q268" s="55"/>
      <c r="R268" s="55"/>
      <c r="S268" s="55"/>
      <c r="T268" s="56"/>
      <c r="AR268" s="57"/>
      <c r="AT268" s="57"/>
      <c r="AU268" s="57"/>
      <c r="AY268" s="6"/>
      <c r="BE268" s="58"/>
      <c r="BF268" s="58"/>
      <c r="BG268" s="58"/>
      <c r="BH268" s="58"/>
      <c r="BI268" s="58"/>
      <c r="BJ268" s="6"/>
      <c r="BK268" s="58">
        <f t="shared" ref="BK268:BK302" si="82">ROUND(I268*H268,2)</f>
        <v>0</v>
      </c>
      <c r="BL268" s="6"/>
      <c r="BM268" s="57"/>
    </row>
    <row r="269" spans="1:65" s="1" customFormat="1" ht="14.45" customHeight="1" x14ac:dyDescent="0.2">
      <c r="B269" s="46"/>
      <c r="C269" s="47">
        <v>165</v>
      </c>
      <c r="D269" s="47" t="s">
        <v>28</v>
      </c>
      <c r="E269" s="48" t="s">
        <v>182</v>
      </c>
      <c r="F269" s="49" t="s">
        <v>47</v>
      </c>
      <c r="G269" s="50" t="s">
        <v>36</v>
      </c>
      <c r="H269" s="51">
        <v>1</v>
      </c>
      <c r="I269" s="52"/>
      <c r="J269" s="52">
        <f>ROUND(I269*H269,2)</f>
        <v>0</v>
      </c>
      <c r="K269" s="49" t="s">
        <v>0</v>
      </c>
      <c r="L269" s="9"/>
      <c r="M269" s="53" t="s">
        <v>0</v>
      </c>
      <c r="N269" s="54" t="s">
        <v>9</v>
      </c>
      <c r="O269" s="55"/>
      <c r="P269" s="55"/>
      <c r="Q269" s="55"/>
      <c r="R269" s="55"/>
      <c r="S269" s="55"/>
      <c r="T269" s="56"/>
      <c r="AR269" s="57"/>
      <c r="AT269" s="57"/>
      <c r="AU269" s="57"/>
      <c r="AY269" s="6"/>
      <c r="BE269" s="58"/>
      <c r="BF269" s="58"/>
      <c r="BG269" s="58"/>
      <c r="BH269" s="58"/>
      <c r="BI269" s="58"/>
      <c r="BJ269" s="6"/>
      <c r="BK269" s="58">
        <f t="shared" si="82"/>
        <v>0</v>
      </c>
      <c r="BL269" s="6"/>
      <c r="BM269" s="57"/>
    </row>
    <row r="270" spans="1:65" s="1" customFormat="1" ht="41.25" customHeight="1" x14ac:dyDescent="0.2">
      <c r="B270" s="46"/>
      <c r="C270" s="59">
        <v>166</v>
      </c>
      <c r="D270" s="59" t="s">
        <v>30</v>
      </c>
      <c r="E270" s="60" t="s">
        <v>183</v>
      </c>
      <c r="F270" s="61" t="s">
        <v>491</v>
      </c>
      <c r="G270" s="62" t="s">
        <v>36</v>
      </c>
      <c r="H270" s="63">
        <v>1</v>
      </c>
      <c r="I270" s="64"/>
      <c r="J270" s="64">
        <f t="shared" ref="J270:J278" si="83">ROUND(I270*H270,2)</f>
        <v>0</v>
      </c>
      <c r="K270" s="61" t="s">
        <v>0</v>
      </c>
      <c r="L270" s="65"/>
      <c r="M270" s="66" t="s">
        <v>0</v>
      </c>
      <c r="N270" s="67" t="s">
        <v>9</v>
      </c>
      <c r="O270" s="55"/>
      <c r="P270" s="55"/>
      <c r="Q270" s="55"/>
      <c r="R270" s="55"/>
      <c r="S270" s="55"/>
      <c r="T270" s="56"/>
      <c r="AR270" s="57"/>
      <c r="AT270" s="57"/>
      <c r="AU270" s="57"/>
      <c r="AY270" s="6"/>
      <c r="BE270" s="58"/>
      <c r="BF270" s="58"/>
      <c r="BG270" s="58"/>
      <c r="BH270" s="58"/>
      <c r="BI270" s="58"/>
      <c r="BJ270" s="6"/>
      <c r="BK270" s="58">
        <f t="shared" si="82"/>
        <v>0</v>
      </c>
      <c r="BL270" s="6"/>
      <c r="BM270" s="57"/>
    </row>
    <row r="271" spans="1:65" s="1" customFormat="1" ht="26.25" customHeight="1" x14ac:dyDescent="0.2">
      <c r="B271" s="46"/>
      <c r="C271" s="59">
        <v>167</v>
      </c>
      <c r="D271" s="59" t="s">
        <v>30</v>
      </c>
      <c r="E271" s="60" t="s">
        <v>184</v>
      </c>
      <c r="F271" s="61" t="s">
        <v>114</v>
      </c>
      <c r="G271" s="62" t="s">
        <v>36</v>
      </c>
      <c r="H271" s="63">
        <v>1</v>
      </c>
      <c r="I271" s="64"/>
      <c r="J271" s="64">
        <f t="shared" si="83"/>
        <v>0</v>
      </c>
      <c r="K271" s="61" t="s">
        <v>0</v>
      </c>
      <c r="L271" s="65"/>
      <c r="M271" s="66" t="s">
        <v>0</v>
      </c>
      <c r="N271" s="67" t="s">
        <v>9</v>
      </c>
      <c r="O271" s="55"/>
      <c r="P271" s="55"/>
      <c r="Q271" s="55"/>
      <c r="R271" s="55"/>
      <c r="S271" s="55"/>
      <c r="T271" s="56"/>
      <c r="AR271" s="57"/>
      <c r="AT271" s="57"/>
      <c r="AU271" s="57"/>
      <c r="AY271" s="6"/>
      <c r="BE271" s="58"/>
      <c r="BF271" s="58"/>
      <c r="BG271" s="58"/>
      <c r="BH271" s="58"/>
      <c r="BI271" s="58"/>
      <c r="BJ271" s="6"/>
      <c r="BK271" s="58">
        <f t="shared" si="82"/>
        <v>0</v>
      </c>
      <c r="BL271" s="6"/>
      <c r="BM271" s="57"/>
    </row>
    <row r="272" spans="1:65" s="1" customFormat="1" ht="14.45" customHeight="1" x14ac:dyDescent="0.2">
      <c r="B272" s="46"/>
      <c r="C272" s="59">
        <v>168</v>
      </c>
      <c r="D272" s="59" t="s">
        <v>30</v>
      </c>
      <c r="E272" s="60" t="s">
        <v>185</v>
      </c>
      <c r="F272" s="61" t="s">
        <v>492</v>
      </c>
      <c r="G272" s="62" t="s">
        <v>36</v>
      </c>
      <c r="H272" s="63">
        <v>1</v>
      </c>
      <c r="I272" s="64"/>
      <c r="J272" s="64">
        <f t="shared" si="83"/>
        <v>0</v>
      </c>
      <c r="K272" s="61" t="s">
        <v>0</v>
      </c>
      <c r="L272" s="65"/>
      <c r="M272" s="66" t="s">
        <v>0</v>
      </c>
      <c r="N272" s="67" t="s">
        <v>9</v>
      </c>
      <c r="O272" s="55"/>
      <c r="P272" s="55"/>
      <c r="Q272" s="55"/>
      <c r="R272" s="55"/>
      <c r="S272" s="55"/>
      <c r="T272" s="56"/>
      <c r="AR272" s="57"/>
      <c r="AT272" s="57"/>
      <c r="AU272" s="57"/>
      <c r="AY272" s="6"/>
      <c r="BE272" s="58"/>
      <c r="BF272" s="58"/>
      <c r="BG272" s="58"/>
      <c r="BH272" s="58"/>
      <c r="BI272" s="58"/>
      <c r="BJ272" s="6"/>
      <c r="BK272" s="58">
        <f t="shared" si="82"/>
        <v>0</v>
      </c>
      <c r="BL272" s="6"/>
      <c r="BM272" s="57"/>
    </row>
    <row r="273" spans="2:65" s="1" customFormat="1" ht="14.45" customHeight="1" x14ac:dyDescent="0.2">
      <c r="B273" s="46"/>
      <c r="C273" s="59">
        <v>169</v>
      </c>
      <c r="D273" s="59" t="s">
        <v>30</v>
      </c>
      <c r="E273" s="60" t="s">
        <v>186</v>
      </c>
      <c r="F273" s="61" t="s">
        <v>493</v>
      </c>
      <c r="G273" s="62" t="s">
        <v>36</v>
      </c>
      <c r="H273" s="63">
        <v>1</v>
      </c>
      <c r="I273" s="64"/>
      <c r="J273" s="64">
        <f t="shared" si="83"/>
        <v>0</v>
      </c>
      <c r="K273" s="61" t="s">
        <v>0</v>
      </c>
      <c r="L273" s="65"/>
      <c r="M273" s="66" t="s">
        <v>0</v>
      </c>
      <c r="N273" s="67" t="s">
        <v>9</v>
      </c>
      <c r="O273" s="55"/>
      <c r="P273" s="55"/>
      <c r="Q273" s="55"/>
      <c r="R273" s="55"/>
      <c r="S273" s="55"/>
      <c r="T273" s="56"/>
      <c r="AR273" s="57"/>
      <c r="AT273" s="57"/>
      <c r="AU273" s="57"/>
      <c r="AY273" s="6"/>
      <c r="BE273" s="58"/>
      <c r="BF273" s="58"/>
      <c r="BG273" s="58"/>
      <c r="BH273" s="58"/>
      <c r="BI273" s="58"/>
      <c r="BJ273" s="6"/>
      <c r="BK273" s="58">
        <f t="shared" si="82"/>
        <v>0</v>
      </c>
      <c r="BL273" s="6"/>
      <c r="BM273" s="57"/>
    </row>
    <row r="274" spans="2:65" s="1" customFormat="1" ht="14.45" customHeight="1" x14ac:dyDescent="0.2">
      <c r="B274" s="46"/>
      <c r="C274" s="59">
        <v>170</v>
      </c>
      <c r="D274" s="59" t="s">
        <v>30</v>
      </c>
      <c r="E274" s="60" t="s">
        <v>187</v>
      </c>
      <c r="F274" s="61" t="s">
        <v>115</v>
      </c>
      <c r="G274" s="62" t="s">
        <v>56</v>
      </c>
      <c r="H274" s="64">
        <v>30</v>
      </c>
      <c r="I274" s="64"/>
      <c r="J274" s="64">
        <f t="shared" si="83"/>
        <v>0</v>
      </c>
      <c r="K274" s="61" t="s">
        <v>0</v>
      </c>
      <c r="L274" s="65"/>
      <c r="M274" s="66" t="s">
        <v>0</v>
      </c>
      <c r="N274" s="67" t="s">
        <v>9</v>
      </c>
      <c r="O274" s="55"/>
      <c r="P274" s="55"/>
      <c r="Q274" s="55"/>
      <c r="R274" s="55"/>
      <c r="S274" s="55"/>
      <c r="T274" s="56"/>
      <c r="AR274" s="57"/>
      <c r="AT274" s="57"/>
      <c r="AU274" s="57"/>
      <c r="AY274" s="6"/>
      <c r="BE274" s="58"/>
      <c r="BF274" s="58"/>
      <c r="BG274" s="58"/>
      <c r="BH274" s="58"/>
      <c r="BI274" s="58"/>
      <c r="BJ274" s="6"/>
      <c r="BK274" s="58">
        <f t="shared" si="82"/>
        <v>0</v>
      </c>
      <c r="BL274" s="6"/>
      <c r="BM274" s="57"/>
    </row>
    <row r="275" spans="2:65" s="1" customFormat="1" ht="14.45" customHeight="1" x14ac:dyDescent="0.2">
      <c r="B275" s="46"/>
      <c r="C275" s="59">
        <v>171</v>
      </c>
      <c r="D275" s="59" t="s">
        <v>30</v>
      </c>
      <c r="E275" s="60" t="s">
        <v>188</v>
      </c>
      <c r="F275" s="61" t="s">
        <v>297</v>
      </c>
      <c r="G275" s="62" t="s">
        <v>36</v>
      </c>
      <c r="H275" s="63">
        <v>1</v>
      </c>
      <c r="I275" s="64"/>
      <c r="J275" s="64">
        <f t="shared" si="83"/>
        <v>0</v>
      </c>
      <c r="K275" s="61" t="s">
        <v>0</v>
      </c>
      <c r="L275" s="65"/>
      <c r="M275" s="66" t="s">
        <v>0</v>
      </c>
      <c r="N275" s="67" t="s">
        <v>9</v>
      </c>
      <c r="O275" s="55"/>
      <c r="P275" s="55"/>
      <c r="Q275" s="55"/>
      <c r="R275" s="55"/>
      <c r="S275" s="55"/>
      <c r="T275" s="56"/>
      <c r="AR275" s="57"/>
      <c r="AT275" s="57"/>
      <c r="AU275" s="57"/>
      <c r="AY275" s="6"/>
      <c r="BE275" s="58"/>
      <c r="BF275" s="58"/>
      <c r="BG275" s="58"/>
      <c r="BH275" s="58"/>
      <c r="BI275" s="58"/>
      <c r="BJ275" s="6"/>
      <c r="BK275" s="58">
        <f t="shared" si="82"/>
        <v>0</v>
      </c>
      <c r="BL275" s="6"/>
      <c r="BM275" s="57"/>
    </row>
    <row r="276" spans="2:65" s="1" customFormat="1" ht="14.45" customHeight="1" x14ac:dyDescent="0.2">
      <c r="B276" s="46"/>
      <c r="C276" s="59">
        <v>172</v>
      </c>
      <c r="D276" s="59" t="s">
        <v>30</v>
      </c>
      <c r="E276" s="60" t="s">
        <v>301</v>
      </c>
      <c r="F276" s="61" t="s">
        <v>298</v>
      </c>
      <c r="G276" s="62" t="s">
        <v>36</v>
      </c>
      <c r="H276" s="63">
        <v>2</v>
      </c>
      <c r="I276" s="64"/>
      <c r="J276" s="64">
        <f t="shared" si="83"/>
        <v>0</v>
      </c>
      <c r="K276" s="61" t="s">
        <v>0</v>
      </c>
      <c r="L276" s="65"/>
      <c r="M276" s="66" t="s">
        <v>0</v>
      </c>
      <c r="N276" s="67" t="s">
        <v>9</v>
      </c>
      <c r="O276" s="55"/>
      <c r="P276" s="55"/>
      <c r="Q276" s="55"/>
      <c r="R276" s="55"/>
      <c r="S276" s="55"/>
      <c r="T276" s="56"/>
      <c r="AR276" s="57"/>
      <c r="AT276" s="57"/>
      <c r="AU276" s="57"/>
      <c r="AY276" s="6"/>
      <c r="BE276" s="58"/>
      <c r="BF276" s="58"/>
      <c r="BG276" s="58"/>
      <c r="BH276" s="58"/>
      <c r="BI276" s="58"/>
      <c r="BJ276" s="6"/>
      <c r="BK276" s="58">
        <f t="shared" si="82"/>
        <v>0</v>
      </c>
      <c r="BL276" s="6"/>
      <c r="BM276" s="57"/>
    </row>
    <row r="277" spans="2:65" s="1" customFormat="1" ht="14.45" customHeight="1" x14ac:dyDescent="0.2">
      <c r="B277" s="46"/>
      <c r="C277" s="59">
        <v>173</v>
      </c>
      <c r="D277" s="59" t="s">
        <v>30</v>
      </c>
      <c r="E277" s="60" t="s">
        <v>302</v>
      </c>
      <c r="F277" s="61" t="s">
        <v>293</v>
      </c>
      <c r="G277" s="62" t="s">
        <v>36</v>
      </c>
      <c r="H277" s="63">
        <v>1</v>
      </c>
      <c r="I277" s="64"/>
      <c r="J277" s="64">
        <f t="shared" si="83"/>
        <v>0</v>
      </c>
      <c r="K277" s="61" t="s">
        <v>0</v>
      </c>
      <c r="L277" s="65"/>
      <c r="M277" s="66" t="s">
        <v>0</v>
      </c>
      <c r="N277" s="67" t="s">
        <v>9</v>
      </c>
      <c r="O277" s="55"/>
      <c r="P277" s="55"/>
      <c r="Q277" s="55"/>
      <c r="R277" s="55"/>
      <c r="S277" s="55"/>
      <c r="T277" s="56"/>
      <c r="AR277" s="57"/>
      <c r="AT277" s="57"/>
      <c r="AU277" s="57"/>
      <c r="AY277" s="6"/>
      <c r="BE277" s="58"/>
      <c r="BF277" s="58"/>
      <c r="BG277" s="58"/>
      <c r="BH277" s="58"/>
      <c r="BI277" s="58"/>
      <c r="BJ277" s="6"/>
      <c r="BK277" s="58">
        <f t="shared" si="82"/>
        <v>0</v>
      </c>
      <c r="BL277" s="6"/>
      <c r="BM277" s="57"/>
    </row>
    <row r="278" spans="2:65" s="1" customFormat="1" ht="14.45" customHeight="1" x14ac:dyDescent="0.2">
      <c r="B278" s="46"/>
      <c r="C278" s="59">
        <v>174</v>
      </c>
      <c r="D278" s="59" t="s">
        <v>30</v>
      </c>
      <c r="E278" s="60" t="s">
        <v>303</v>
      </c>
      <c r="F278" s="61" t="s">
        <v>472</v>
      </c>
      <c r="G278" s="62" t="s">
        <v>36</v>
      </c>
      <c r="H278" s="63">
        <v>1</v>
      </c>
      <c r="I278" s="64"/>
      <c r="J278" s="64">
        <f t="shared" si="83"/>
        <v>0</v>
      </c>
      <c r="K278" s="61" t="s">
        <v>0</v>
      </c>
      <c r="L278" s="65"/>
      <c r="M278" s="66" t="s">
        <v>0</v>
      </c>
      <c r="N278" s="67" t="s">
        <v>9</v>
      </c>
      <c r="O278" s="55"/>
      <c r="P278" s="55"/>
      <c r="Q278" s="55"/>
      <c r="R278" s="55"/>
      <c r="S278" s="55"/>
      <c r="T278" s="56"/>
      <c r="AR278" s="57"/>
      <c r="AT278" s="57"/>
      <c r="AU278" s="57"/>
      <c r="AY278" s="6"/>
      <c r="BE278" s="58"/>
      <c r="BF278" s="58"/>
      <c r="BG278" s="58"/>
      <c r="BH278" s="58"/>
      <c r="BI278" s="58"/>
      <c r="BJ278" s="6"/>
      <c r="BK278" s="58">
        <f t="shared" si="82"/>
        <v>0</v>
      </c>
      <c r="BL278" s="6"/>
      <c r="BM278" s="57"/>
    </row>
    <row r="279" spans="2:65" s="1" customFormat="1" ht="14.45" customHeight="1" x14ac:dyDescent="0.2">
      <c r="B279" s="46"/>
      <c r="C279" s="47">
        <v>175</v>
      </c>
      <c r="D279" s="47" t="s">
        <v>28</v>
      </c>
      <c r="E279" s="48" t="s">
        <v>447</v>
      </c>
      <c r="F279" s="49" t="s">
        <v>47</v>
      </c>
      <c r="G279" s="50" t="s">
        <v>36</v>
      </c>
      <c r="H279" s="51">
        <v>1</v>
      </c>
      <c r="I279" s="52"/>
      <c r="J279" s="52">
        <f>ROUND(I279*H279,2)</f>
        <v>0</v>
      </c>
      <c r="K279" s="49" t="s">
        <v>0</v>
      </c>
      <c r="L279" s="9"/>
      <c r="M279" s="53" t="s">
        <v>0</v>
      </c>
      <c r="N279" s="54" t="s">
        <v>9</v>
      </c>
      <c r="O279" s="55"/>
      <c r="P279" s="55"/>
      <c r="Q279" s="55"/>
      <c r="R279" s="55"/>
      <c r="S279" s="55"/>
      <c r="T279" s="56"/>
      <c r="AR279" s="57"/>
      <c r="AT279" s="57"/>
      <c r="AU279" s="57"/>
      <c r="AY279" s="6"/>
      <c r="BE279" s="58"/>
      <c r="BF279" s="58"/>
      <c r="BG279" s="58"/>
      <c r="BH279" s="58"/>
      <c r="BI279" s="58"/>
      <c r="BJ279" s="6"/>
      <c r="BK279" s="58">
        <f t="shared" si="82"/>
        <v>0</v>
      </c>
      <c r="BL279" s="6"/>
      <c r="BM279" s="57"/>
    </row>
    <row r="280" spans="2:65" s="1" customFormat="1" ht="14.45" customHeight="1" x14ac:dyDescent="0.2">
      <c r="B280" s="46"/>
      <c r="C280" s="59">
        <v>176</v>
      </c>
      <c r="D280" s="59" t="s">
        <v>30</v>
      </c>
      <c r="E280" s="60" t="s">
        <v>444</v>
      </c>
      <c r="F280" s="61" t="s">
        <v>448</v>
      </c>
      <c r="G280" s="62" t="s">
        <v>36</v>
      </c>
      <c r="H280" s="63">
        <v>1</v>
      </c>
      <c r="I280" s="64"/>
      <c r="J280" s="64">
        <f t="shared" ref="J280:J288" si="84">ROUND(I280*H280,2)</f>
        <v>0</v>
      </c>
      <c r="K280" s="61" t="s">
        <v>0</v>
      </c>
      <c r="L280" s="65"/>
      <c r="M280" s="66" t="s">
        <v>0</v>
      </c>
      <c r="N280" s="67" t="s">
        <v>9</v>
      </c>
      <c r="O280" s="55"/>
      <c r="P280" s="55"/>
      <c r="Q280" s="55"/>
      <c r="R280" s="55"/>
      <c r="S280" s="55"/>
      <c r="T280" s="56"/>
      <c r="AR280" s="57"/>
      <c r="AT280" s="57"/>
      <c r="AU280" s="57"/>
      <c r="AY280" s="6"/>
      <c r="BE280" s="58"/>
      <c r="BF280" s="58"/>
      <c r="BG280" s="58"/>
      <c r="BH280" s="58"/>
      <c r="BI280" s="58"/>
      <c r="BJ280" s="6"/>
      <c r="BK280" s="58">
        <f t="shared" si="82"/>
        <v>0</v>
      </c>
      <c r="BL280" s="6"/>
      <c r="BM280" s="57"/>
    </row>
    <row r="281" spans="2:65" s="1" customFormat="1" ht="14.45" customHeight="1" x14ac:dyDescent="0.2">
      <c r="B281" s="46"/>
      <c r="C281" s="59">
        <v>177</v>
      </c>
      <c r="D281" s="59" t="s">
        <v>30</v>
      </c>
      <c r="E281" s="60" t="s">
        <v>445</v>
      </c>
      <c r="F281" s="61" t="s">
        <v>449</v>
      </c>
      <c r="G281" s="62" t="s">
        <v>36</v>
      </c>
      <c r="H281" s="63">
        <v>3</v>
      </c>
      <c r="I281" s="64"/>
      <c r="J281" s="64">
        <f t="shared" si="84"/>
        <v>0</v>
      </c>
      <c r="K281" s="61" t="s">
        <v>0</v>
      </c>
      <c r="L281" s="65"/>
      <c r="M281" s="66" t="s">
        <v>0</v>
      </c>
      <c r="N281" s="67" t="s">
        <v>9</v>
      </c>
      <c r="O281" s="55"/>
      <c r="P281" s="55"/>
      <c r="Q281" s="55"/>
      <c r="R281" s="55"/>
      <c r="S281" s="55"/>
      <c r="T281" s="56"/>
      <c r="AR281" s="57"/>
      <c r="AT281" s="57"/>
      <c r="AU281" s="57"/>
      <c r="AY281" s="6"/>
      <c r="BE281" s="58"/>
      <c r="BF281" s="58"/>
      <c r="BG281" s="58"/>
      <c r="BH281" s="58"/>
      <c r="BI281" s="58"/>
      <c r="BJ281" s="6"/>
      <c r="BK281" s="58">
        <f t="shared" si="82"/>
        <v>0</v>
      </c>
      <c r="BL281" s="6"/>
      <c r="BM281" s="57"/>
    </row>
    <row r="282" spans="2:65" s="1" customFormat="1" ht="14.45" customHeight="1" x14ac:dyDescent="0.2">
      <c r="B282" s="46"/>
      <c r="C282" s="59">
        <v>178</v>
      </c>
      <c r="D282" s="59" t="s">
        <v>30</v>
      </c>
      <c r="E282" s="60" t="s">
        <v>446</v>
      </c>
      <c r="F282" s="61" t="s">
        <v>450</v>
      </c>
      <c r="G282" s="62" t="s">
        <v>36</v>
      </c>
      <c r="H282" s="63">
        <v>1</v>
      </c>
      <c r="I282" s="64"/>
      <c r="J282" s="64">
        <f t="shared" ref="J282" si="85">ROUND(I282*H282,2)</f>
        <v>0</v>
      </c>
      <c r="K282" s="61" t="s">
        <v>0</v>
      </c>
      <c r="L282" s="65"/>
      <c r="M282" s="66" t="s">
        <v>0</v>
      </c>
      <c r="N282" s="67" t="s">
        <v>9</v>
      </c>
      <c r="O282" s="55"/>
      <c r="P282" s="55"/>
      <c r="Q282" s="55"/>
      <c r="R282" s="55"/>
      <c r="S282" s="55"/>
      <c r="T282" s="56"/>
      <c r="AR282" s="57"/>
      <c r="AT282" s="57"/>
      <c r="AU282" s="57"/>
      <c r="AY282" s="6"/>
      <c r="BE282" s="58"/>
      <c r="BF282" s="58"/>
      <c r="BG282" s="58"/>
      <c r="BH282" s="58"/>
      <c r="BI282" s="58"/>
      <c r="BJ282" s="6"/>
      <c r="BK282" s="58">
        <f t="shared" ref="BK282" si="86">ROUND(I282*H282,2)</f>
        <v>0</v>
      </c>
      <c r="BL282" s="6"/>
      <c r="BM282" s="57"/>
    </row>
    <row r="283" spans="2:65" s="1" customFormat="1" ht="14.45" customHeight="1" x14ac:dyDescent="0.2">
      <c r="B283" s="46"/>
      <c r="C283" s="47">
        <v>179</v>
      </c>
      <c r="D283" s="47" t="s">
        <v>28</v>
      </c>
      <c r="E283" s="48" t="s">
        <v>189</v>
      </c>
      <c r="F283" s="49" t="s">
        <v>47</v>
      </c>
      <c r="G283" s="50" t="s">
        <v>36</v>
      </c>
      <c r="H283" s="51">
        <v>1</v>
      </c>
      <c r="I283" s="52"/>
      <c r="J283" s="52">
        <f>ROUND(I283*H283,2)</f>
        <v>0</v>
      </c>
      <c r="K283" s="49" t="s">
        <v>0</v>
      </c>
      <c r="L283" s="9"/>
      <c r="M283" s="53" t="s">
        <v>0</v>
      </c>
      <c r="N283" s="54" t="s">
        <v>9</v>
      </c>
      <c r="O283" s="55"/>
      <c r="P283" s="55"/>
      <c r="Q283" s="55"/>
      <c r="R283" s="55"/>
      <c r="S283" s="55"/>
      <c r="T283" s="56"/>
      <c r="AR283" s="57"/>
      <c r="AT283" s="57"/>
      <c r="AU283" s="57"/>
      <c r="AY283" s="6"/>
      <c r="BE283" s="58"/>
      <c r="BF283" s="58"/>
      <c r="BG283" s="58"/>
      <c r="BH283" s="58"/>
      <c r="BI283" s="58"/>
      <c r="BJ283" s="6"/>
      <c r="BK283" s="58">
        <f t="shared" si="82"/>
        <v>0</v>
      </c>
      <c r="BL283" s="6"/>
      <c r="BM283" s="57"/>
    </row>
    <row r="284" spans="2:65" s="1" customFormat="1" ht="21.75" customHeight="1" x14ac:dyDescent="0.2">
      <c r="B284" s="46"/>
      <c r="C284" s="59">
        <v>180</v>
      </c>
      <c r="D284" s="59" t="s">
        <v>30</v>
      </c>
      <c r="E284" s="60" t="s">
        <v>451</v>
      </c>
      <c r="F284" s="61" t="s">
        <v>453</v>
      </c>
      <c r="G284" s="62" t="s">
        <v>36</v>
      </c>
      <c r="H284" s="63">
        <v>1</v>
      </c>
      <c r="I284" s="64"/>
      <c r="J284" s="64">
        <f t="shared" ref="J284:J285" si="87">ROUND(I284*H284,2)</f>
        <v>0</v>
      </c>
      <c r="K284" s="61" t="s">
        <v>0</v>
      </c>
      <c r="L284" s="65"/>
      <c r="M284" s="66" t="s">
        <v>0</v>
      </c>
      <c r="N284" s="67" t="s">
        <v>9</v>
      </c>
      <c r="O284" s="55"/>
      <c r="P284" s="55"/>
      <c r="Q284" s="55"/>
      <c r="R284" s="55"/>
      <c r="S284" s="55"/>
      <c r="T284" s="56"/>
      <c r="AR284" s="57"/>
      <c r="AT284" s="57"/>
      <c r="AU284" s="57"/>
      <c r="AY284" s="6"/>
      <c r="BE284" s="58"/>
      <c r="BF284" s="58"/>
      <c r="BG284" s="58"/>
      <c r="BH284" s="58"/>
      <c r="BI284" s="58"/>
      <c r="BJ284" s="6"/>
      <c r="BK284" s="58">
        <f t="shared" si="82"/>
        <v>0</v>
      </c>
      <c r="BL284" s="6"/>
      <c r="BM284" s="57"/>
    </row>
    <row r="285" spans="2:65" s="1" customFormat="1" ht="14.45" customHeight="1" x14ac:dyDescent="0.2">
      <c r="B285" s="46"/>
      <c r="C285" s="59">
        <v>181</v>
      </c>
      <c r="D285" s="59" t="s">
        <v>30</v>
      </c>
      <c r="E285" s="60" t="s">
        <v>452</v>
      </c>
      <c r="F285" s="61" t="s">
        <v>120</v>
      </c>
      <c r="G285" s="62" t="s">
        <v>36</v>
      </c>
      <c r="H285" s="63">
        <v>1</v>
      </c>
      <c r="I285" s="64"/>
      <c r="J285" s="64">
        <f t="shared" si="87"/>
        <v>0</v>
      </c>
      <c r="K285" s="61" t="s">
        <v>0</v>
      </c>
      <c r="L285" s="65"/>
      <c r="M285" s="66" t="s">
        <v>0</v>
      </c>
      <c r="N285" s="67" t="s">
        <v>9</v>
      </c>
      <c r="O285" s="55"/>
      <c r="P285" s="55"/>
      <c r="Q285" s="55"/>
      <c r="R285" s="55"/>
      <c r="S285" s="55"/>
      <c r="T285" s="56"/>
      <c r="AR285" s="57"/>
      <c r="AT285" s="57"/>
      <c r="AU285" s="57"/>
      <c r="AY285" s="6"/>
      <c r="BE285" s="58"/>
      <c r="BF285" s="58"/>
      <c r="BG285" s="58"/>
      <c r="BH285" s="58"/>
      <c r="BI285" s="58"/>
      <c r="BJ285" s="6"/>
      <c r="BK285" s="58">
        <f t="shared" si="82"/>
        <v>0</v>
      </c>
      <c r="BL285" s="6"/>
      <c r="BM285" s="57"/>
    </row>
    <row r="286" spans="2:65" s="1" customFormat="1" ht="14.45" customHeight="1" x14ac:dyDescent="0.2">
      <c r="B286" s="46"/>
      <c r="C286" s="47">
        <v>182</v>
      </c>
      <c r="D286" s="47" t="s">
        <v>28</v>
      </c>
      <c r="E286" s="48" t="s">
        <v>190</v>
      </c>
      <c r="F286" s="49" t="s">
        <v>47</v>
      </c>
      <c r="G286" s="50" t="s">
        <v>36</v>
      </c>
      <c r="H286" s="51">
        <v>1</v>
      </c>
      <c r="I286" s="52"/>
      <c r="J286" s="52">
        <f>ROUND(I286*H286,2)</f>
        <v>0</v>
      </c>
      <c r="K286" s="49" t="s">
        <v>0</v>
      </c>
      <c r="L286" s="9"/>
      <c r="M286" s="53" t="s">
        <v>0</v>
      </c>
      <c r="N286" s="54" t="s">
        <v>9</v>
      </c>
      <c r="O286" s="55"/>
      <c r="P286" s="55"/>
      <c r="Q286" s="55"/>
      <c r="R286" s="55"/>
      <c r="S286" s="55"/>
      <c r="T286" s="56"/>
      <c r="AR286" s="57"/>
      <c r="AT286" s="57"/>
      <c r="AU286" s="57"/>
      <c r="AY286" s="6"/>
      <c r="BE286" s="58"/>
      <c r="BF286" s="58"/>
      <c r="BG286" s="58"/>
      <c r="BH286" s="58"/>
      <c r="BI286" s="58"/>
      <c r="BJ286" s="6"/>
      <c r="BK286" s="58">
        <f t="shared" ref="BK286" si="88">ROUND(I286*H286,2)</f>
        <v>0</v>
      </c>
      <c r="BL286" s="6"/>
      <c r="BM286" s="57"/>
    </row>
    <row r="287" spans="2:65" s="1" customFormat="1" ht="19.5" customHeight="1" x14ac:dyDescent="0.2">
      <c r="B287" s="46"/>
      <c r="C287" s="59">
        <v>183</v>
      </c>
      <c r="D287" s="59" t="s">
        <v>30</v>
      </c>
      <c r="E287" s="60" t="s">
        <v>142</v>
      </c>
      <c r="F287" s="61" t="s">
        <v>473</v>
      </c>
      <c r="G287" s="62" t="s">
        <v>36</v>
      </c>
      <c r="H287" s="63">
        <v>4</v>
      </c>
      <c r="I287" s="64"/>
      <c r="J287" s="64">
        <f t="shared" si="84"/>
        <v>0</v>
      </c>
      <c r="K287" s="61" t="s">
        <v>0</v>
      </c>
      <c r="L287" s="65"/>
      <c r="M287" s="66" t="s">
        <v>0</v>
      </c>
      <c r="N287" s="67" t="s">
        <v>9</v>
      </c>
      <c r="O287" s="55"/>
      <c r="P287" s="55"/>
      <c r="Q287" s="55"/>
      <c r="R287" s="55"/>
      <c r="S287" s="55"/>
      <c r="T287" s="56"/>
      <c r="AR287" s="57"/>
      <c r="AT287" s="57"/>
      <c r="AU287" s="57"/>
      <c r="AY287" s="6"/>
      <c r="BE287" s="58"/>
      <c r="BF287" s="58"/>
      <c r="BG287" s="58"/>
      <c r="BH287" s="58"/>
      <c r="BI287" s="58"/>
      <c r="BJ287" s="6"/>
      <c r="BK287" s="58">
        <f t="shared" si="82"/>
        <v>0</v>
      </c>
      <c r="BL287" s="6"/>
      <c r="BM287" s="57"/>
    </row>
    <row r="288" spans="2:65" s="1" customFormat="1" ht="14.45" customHeight="1" x14ac:dyDescent="0.2">
      <c r="B288" s="46"/>
      <c r="C288" s="59">
        <v>184</v>
      </c>
      <c r="D288" s="59" t="s">
        <v>30</v>
      </c>
      <c r="E288" s="60" t="s">
        <v>234</v>
      </c>
      <c r="F288" s="61" t="s">
        <v>407</v>
      </c>
      <c r="G288" s="62" t="s">
        <v>36</v>
      </c>
      <c r="H288" s="63">
        <v>4</v>
      </c>
      <c r="I288" s="64"/>
      <c r="J288" s="64">
        <f t="shared" si="84"/>
        <v>0</v>
      </c>
      <c r="K288" s="61" t="s">
        <v>0</v>
      </c>
      <c r="L288" s="65"/>
      <c r="M288" s="66" t="s">
        <v>0</v>
      </c>
      <c r="N288" s="67" t="s">
        <v>9</v>
      </c>
      <c r="O288" s="55"/>
      <c r="P288" s="55"/>
      <c r="Q288" s="55"/>
      <c r="R288" s="55"/>
      <c r="S288" s="55"/>
      <c r="T288" s="56"/>
      <c r="AR288" s="57"/>
      <c r="AT288" s="57"/>
      <c r="AU288" s="57"/>
      <c r="AY288" s="6"/>
      <c r="BE288" s="58"/>
      <c r="BF288" s="58"/>
      <c r="BG288" s="58"/>
      <c r="BH288" s="58"/>
      <c r="BI288" s="58"/>
      <c r="BJ288" s="6"/>
      <c r="BK288" s="58">
        <f t="shared" si="82"/>
        <v>0</v>
      </c>
      <c r="BL288" s="6"/>
      <c r="BM288" s="57"/>
    </row>
    <row r="289" spans="2:65" s="1" customFormat="1" ht="14.45" customHeight="1" x14ac:dyDescent="0.2">
      <c r="B289" s="46"/>
      <c r="C289" s="47">
        <v>185</v>
      </c>
      <c r="D289" s="47" t="s">
        <v>28</v>
      </c>
      <c r="E289" s="48" t="s">
        <v>191</v>
      </c>
      <c r="F289" s="49" t="s">
        <v>47</v>
      </c>
      <c r="G289" s="50" t="s">
        <v>36</v>
      </c>
      <c r="H289" s="51">
        <v>1</v>
      </c>
      <c r="I289" s="52"/>
      <c r="J289" s="52">
        <f>ROUND(I289*H289,2)</f>
        <v>0</v>
      </c>
      <c r="K289" s="49" t="s">
        <v>0</v>
      </c>
      <c r="L289" s="9"/>
      <c r="M289" s="53" t="s">
        <v>0</v>
      </c>
      <c r="N289" s="54" t="s">
        <v>9</v>
      </c>
      <c r="O289" s="55"/>
      <c r="P289" s="55"/>
      <c r="Q289" s="55"/>
      <c r="R289" s="55"/>
      <c r="S289" s="55"/>
      <c r="T289" s="56"/>
      <c r="AR289" s="57"/>
      <c r="AT289" s="57"/>
      <c r="AU289" s="57"/>
      <c r="AY289" s="6"/>
      <c r="BE289" s="58"/>
      <c r="BF289" s="58"/>
      <c r="BG289" s="58"/>
      <c r="BH289" s="58"/>
      <c r="BI289" s="58"/>
      <c r="BJ289" s="6"/>
      <c r="BK289" s="58">
        <f t="shared" si="82"/>
        <v>0</v>
      </c>
      <c r="BL289" s="6"/>
      <c r="BM289" s="57"/>
    </row>
    <row r="290" spans="2:65" s="1" customFormat="1" ht="15.75" customHeight="1" x14ac:dyDescent="0.2">
      <c r="B290" s="46"/>
      <c r="C290" s="59">
        <v>186</v>
      </c>
      <c r="D290" s="59" t="s">
        <v>30</v>
      </c>
      <c r="E290" s="60" t="s">
        <v>193</v>
      </c>
      <c r="F290" s="61" t="s">
        <v>411</v>
      </c>
      <c r="G290" s="62" t="s">
        <v>36</v>
      </c>
      <c r="H290" s="63">
        <v>8</v>
      </c>
      <c r="I290" s="64"/>
      <c r="J290" s="64">
        <f t="shared" ref="J290:J293" si="89">ROUND(I290*H290,2)</f>
        <v>0</v>
      </c>
      <c r="K290" s="61" t="s">
        <v>0</v>
      </c>
      <c r="L290" s="65"/>
      <c r="M290" s="66" t="s">
        <v>0</v>
      </c>
      <c r="N290" s="67" t="s">
        <v>9</v>
      </c>
      <c r="O290" s="55"/>
      <c r="P290" s="55"/>
      <c r="Q290" s="55"/>
      <c r="R290" s="55"/>
      <c r="S290" s="55"/>
      <c r="T290" s="56"/>
      <c r="AR290" s="57"/>
      <c r="AT290" s="57"/>
      <c r="AU290" s="57"/>
      <c r="AY290" s="6"/>
      <c r="BE290" s="58"/>
      <c r="BF290" s="58"/>
      <c r="BG290" s="58"/>
      <c r="BH290" s="58"/>
      <c r="BI290" s="58"/>
      <c r="BJ290" s="6"/>
      <c r="BK290" s="58">
        <f t="shared" si="82"/>
        <v>0</v>
      </c>
      <c r="BL290" s="6"/>
      <c r="BM290" s="57"/>
    </row>
    <row r="291" spans="2:65" s="1" customFormat="1" ht="14.45" customHeight="1" x14ac:dyDescent="0.2">
      <c r="B291" s="46"/>
      <c r="C291" s="59">
        <v>187</v>
      </c>
      <c r="D291" s="59" t="s">
        <v>30</v>
      </c>
      <c r="E291" s="60" t="s">
        <v>235</v>
      </c>
      <c r="F291" s="61" t="s">
        <v>410</v>
      </c>
      <c r="G291" s="62" t="s">
        <v>36</v>
      </c>
      <c r="H291" s="63">
        <v>1</v>
      </c>
      <c r="I291" s="64"/>
      <c r="J291" s="64">
        <f t="shared" si="89"/>
        <v>0</v>
      </c>
      <c r="K291" s="61" t="s">
        <v>0</v>
      </c>
      <c r="L291" s="65"/>
      <c r="M291" s="66" t="s">
        <v>0</v>
      </c>
      <c r="N291" s="67" t="s">
        <v>9</v>
      </c>
      <c r="O291" s="55"/>
      <c r="P291" s="55"/>
      <c r="Q291" s="55"/>
      <c r="R291" s="55"/>
      <c r="S291" s="55"/>
      <c r="T291" s="56"/>
      <c r="AR291" s="57"/>
      <c r="AT291" s="57"/>
      <c r="AU291" s="57"/>
      <c r="AY291" s="6"/>
      <c r="BE291" s="58"/>
      <c r="BF291" s="58"/>
      <c r="BG291" s="58"/>
      <c r="BH291" s="58"/>
      <c r="BI291" s="58"/>
      <c r="BJ291" s="6"/>
      <c r="BK291" s="58">
        <f t="shared" si="82"/>
        <v>0</v>
      </c>
      <c r="BL291" s="6"/>
      <c r="BM291" s="57"/>
    </row>
    <row r="292" spans="2:65" s="1" customFormat="1" ht="14.45" customHeight="1" x14ac:dyDescent="0.2">
      <c r="B292" s="46"/>
      <c r="C292" s="59">
        <v>188</v>
      </c>
      <c r="D292" s="59" t="s">
        <v>30</v>
      </c>
      <c r="E292" s="60" t="s">
        <v>474</v>
      </c>
      <c r="F292" s="61" t="s">
        <v>476</v>
      </c>
      <c r="G292" s="62" t="s">
        <v>36</v>
      </c>
      <c r="H292" s="63">
        <v>1</v>
      </c>
      <c r="I292" s="64"/>
      <c r="J292" s="64">
        <f t="shared" si="89"/>
        <v>0</v>
      </c>
      <c r="K292" s="61" t="s">
        <v>0</v>
      </c>
      <c r="L292" s="65"/>
      <c r="M292" s="66" t="s">
        <v>0</v>
      </c>
      <c r="N292" s="67" t="s">
        <v>9</v>
      </c>
      <c r="O292" s="55"/>
      <c r="P292" s="55"/>
      <c r="Q292" s="55"/>
      <c r="R292" s="55"/>
      <c r="S292" s="55"/>
      <c r="T292" s="56"/>
      <c r="AR292" s="57"/>
      <c r="AT292" s="57"/>
      <c r="AU292" s="57"/>
      <c r="AY292" s="6"/>
      <c r="BE292" s="58"/>
      <c r="BF292" s="58"/>
      <c r="BG292" s="58"/>
      <c r="BH292" s="58"/>
      <c r="BI292" s="58"/>
      <c r="BJ292" s="6"/>
      <c r="BK292" s="58">
        <f t="shared" si="82"/>
        <v>0</v>
      </c>
      <c r="BL292" s="6"/>
      <c r="BM292" s="57"/>
    </row>
    <row r="293" spans="2:65" s="1" customFormat="1" ht="14.45" customHeight="1" x14ac:dyDescent="0.2">
      <c r="B293" s="46"/>
      <c r="C293" s="59">
        <v>189</v>
      </c>
      <c r="D293" s="59" t="s">
        <v>30</v>
      </c>
      <c r="E293" s="60" t="s">
        <v>475</v>
      </c>
      <c r="F293" s="61" t="s">
        <v>52</v>
      </c>
      <c r="G293" s="62" t="s">
        <v>36</v>
      </c>
      <c r="H293" s="63">
        <v>1</v>
      </c>
      <c r="I293" s="64"/>
      <c r="J293" s="64">
        <f t="shared" si="89"/>
        <v>0</v>
      </c>
      <c r="K293" s="61" t="s">
        <v>0</v>
      </c>
      <c r="L293" s="65"/>
      <c r="M293" s="66" t="s">
        <v>0</v>
      </c>
      <c r="N293" s="67" t="s">
        <v>9</v>
      </c>
      <c r="O293" s="55"/>
      <c r="P293" s="55"/>
      <c r="Q293" s="55"/>
      <c r="R293" s="55"/>
      <c r="S293" s="55"/>
      <c r="T293" s="56"/>
      <c r="AR293" s="57"/>
      <c r="AT293" s="57"/>
      <c r="AU293" s="57"/>
      <c r="AY293" s="6"/>
      <c r="BE293" s="58"/>
      <c r="BF293" s="58"/>
      <c r="BG293" s="58"/>
      <c r="BH293" s="58"/>
      <c r="BI293" s="58"/>
      <c r="BJ293" s="6"/>
      <c r="BK293" s="58">
        <f t="shared" ref="BK293" si="90">ROUND(I293*H293,2)</f>
        <v>0</v>
      </c>
      <c r="BL293" s="6"/>
      <c r="BM293" s="57"/>
    </row>
    <row r="294" spans="2:65" s="1" customFormat="1" ht="14.45" customHeight="1" x14ac:dyDescent="0.2">
      <c r="B294" s="46"/>
      <c r="C294" s="47">
        <v>190</v>
      </c>
      <c r="D294" s="47" t="s">
        <v>28</v>
      </c>
      <c r="E294" s="48" t="s">
        <v>192</v>
      </c>
      <c r="F294" s="49" t="s">
        <v>47</v>
      </c>
      <c r="G294" s="50" t="s">
        <v>36</v>
      </c>
      <c r="H294" s="51">
        <v>1</v>
      </c>
      <c r="I294" s="52"/>
      <c r="J294" s="52">
        <f>ROUND(I294*H294,2)</f>
        <v>0</v>
      </c>
      <c r="K294" s="49" t="s">
        <v>0</v>
      </c>
      <c r="L294" s="9"/>
      <c r="M294" s="53" t="s">
        <v>0</v>
      </c>
      <c r="N294" s="54" t="s">
        <v>9</v>
      </c>
      <c r="O294" s="55"/>
      <c r="P294" s="55"/>
      <c r="Q294" s="55"/>
      <c r="R294" s="55"/>
      <c r="S294" s="55"/>
      <c r="T294" s="56"/>
      <c r="AR294" s="57"/>
      <c r="AT294" s="57"/>
      <c r="AU294" s="57"/>
      <c r="AY294" s="6"/>
      <c r="BE294" s="58"/>
      <c r="BF294" s="58"/>
      <c r="BG294" s="58"/>
      <c r="BH294" s="58"/>
      <c r="BI294" s="58"/>
      <c r="BJ294" s="6"/>
      <c r="BK294" s="58">
        <f t="shared" si="82"/>
        <v>0</v>
      </c>
      <c r="BL294" s="6"/>
      <c r="BM294" s="57"/>
    </row>
    <row r="295" spans="2:65" s="1" customFormat="1" ht="14.45" customHeight="1" x14ac:dyDescent="0.2">
      <c r="B295" s="46"/>
      <c r="C295" s="59">
        <v>191</v>
      </c>
      <c r="D295" s="59" t="s">
        <v>30</v>
      </c>
      <c r="E295" s="60" t="s">
        <v>454</v>
      </c>
      <c r="F295" s="61" t="s">
        <v>455</v>
      </c>
      <c r="G295" s="62" t="s">
        <v>36</v>
      </c>
      <c r="H295" s="63">
        <v>1</v>
      </c>
      <c r="I295" s="64"/>
      <c r="J295" s="64">
        <f t="shared" ref="J295" si="91">ROUND(I295*H295,2)</f>
        <v>0</v>
      </c>
      <c r="K295" s="61" t="s">
        <v>0</v>
      </c>
      <c r="L295" s="65"/>
      <c r="M295" s="66" t="s">
        <v>0</v>
      </c>
      <c r="N295" s="67" t="s">
        <v>9</v>
      </c>
      <c r="O295" s="55"/>
      <c r="P295" s="55"/>
      <c r="Q295" s="55"/>
      <c r="R295" s="55"/>
      <c r="S295" s="55"/>
      <c r="T295" s="56"/>
      <c r="AR295" s="57"/>
      <c r="AT295" s="57"/>
      <c r="AU295" s="57"/>
      <c r="AY295" s="6"/>
      <c r="BE295" s="58"/>
      <c r="BF295" s="58"/>
      <c r="BG295" s="58"/>
      <c r="BH295" s="58"/>
      <c r="BI295" s="58"/>
      <c r="BJ295" s="6"/>
      <c r="BK295" s="58">
        <f t="shared" si="82"/>
        <v>0</v>
      </c>
      <c r="BL295" s="6"/>
      <c r="BM295" s="57"/>
    </row>
    <row r="296" spans="2:65" s="1" customFormat="1" ht="14.45" customHeight="1" x14ac:dyDescent="0.2">
      <c r="B296" s="46"/>
      <c r="C296" s="59">
        <v>192</v>
      </c>
      <c r="D296" s="59" t="s">
        <v>30</v>
      </c>
      <c r="E296" s="60" t="s">
        <v>194</v>
      </c>
      <c r="F296" s="61" t="s">
        <v>457</v>
      </c>
      <c r="G296" s="62" t="s">
        <v>36</v>
      </c>
      <c r="H296" s="63">
        <v>1</v>
      </c>
      <c r="I296" s="64"/>
      <c r="J296" s="64">
        <f t="shared" ref="J296" si="92">ROUND(I296*H296,2)</f>
        <v>0</v>
      </c>
      <c r="K296" s="61" t="s">
        <v>0</v>
      </c>
      <c r="L296" s="65"/>
      <c r="M296" s="66" t="s">
        <v>0</v>
      </c>
      <c r="N296" s="67" t="s">
        <v>9</v>
      </c>
      <c r="O296" s="55"/>
      <c r="P296" s="55"/>
      <c r="Q296" s="55"/>
      <c r="R296" s="55"/>
      <c r="S296" s="55"/>
      <c r="T296" s="56"/>
      <c r="AR296" s="57"/>
      <c r="AT296" s="57"/>
      <c r="AU296" s="57"/>
      <c r="AY296" s="6"/>
      <c r="BE296" s="58"/>
      <c r="BF296" s="58"/>
      <c r="BG296" s="58"/>
      <c r="BH296" s="58"/>
      <c r="BI296" s="58"/>
      <c r="BJ296" s="6"/>
      <c r="BK296" s="58">
        <f t="shared" si="82"/>
        <v>0</v>
      </c>
      <c r="BL296" s="6"/>
      <c r="BM296" s="57"/>
    </row>
    <row r="297" spans="2:65" s="1" customFormat="1" ht="14.45" customHeight="1" x14ac:dyDescent="0.2">
      <c r="B297" s="46"/>
      <c r="C297" s="47">
        <v>193</v>
      </c>
      <c r="D297" s="47" t="s">
        <v>28</v>
      </c>
      <c r="E297" s="48" t="s">
        <v>456</v>
      </c>
      <c r="F297" s="49" t="s">
        <v>47</v>
      </c>
      <c r="G297" s="50" t="s">
        <v>36</v>
      </c>
      <c r="H297" s="51">
        <v>1</v>
      </c>
      <c r="I297" s="52"/>
      <c r="J297" s="52">
        <f>ROUND(I297*H297,2)</f>
        <v>0</v>
      </c>
      <c r="K297" s="49" t="s">
        <v>0</v>
      </c>
      <c r="L297" s="9"/>
      <c r="M297" s="53" t="s">
        <v>0</v>
      </c>
      <c r="N297" s="54" t="s">
        <v>9</v>
      </c>
      <c r="O297" s="55"/>
      <c r="P297" s="55"/>
      <c r="Q297" s="55"/>
      <c r="R297" s="55"/>
      <c r="S297" s="55"/>
      <c r="T297" s="56"/>
      <c r="AR297" s="57"/>
      <c r="AT297" s="57"/>
      <c r="AU297" s="57"/>
      <c r="AY297" s="6"/>
      <c r="BE297" s="58"/>
      <c r="BF297" s="58"/>
      <c r="BG297" s="58"/>
      <c r="BH297" s="58"/>
      <c r="BI297" s="58"/>
      <c r="BJ297" s="6"/>
      <c r="BK297" s="58">
        <f t="shared" si="82"/>
        <v>0</v>
      </c>
      <c r="BL297" s="6"/>
      <c r="BM297" s="57"/>
    </row>
    <row r="298" spans="2:65" s="1" customFormat="1" ht="18" customHeight="1" x14ac:dyDescent="0.2">
      <c r="B298" s="46"/>
      <c r="C298" s="59">
        <v>194</v>
      </c>
      <c r="D298" s="59" t="s">
        <v>30</v>
      </c>
      <c r="E298" s="60" t="s">
        <v>549</v>
      </c>
      <c r="F298" s="61" t="s">
        <v>551</v>
      </c>
      <c r="G298" s="62" t="s">
        <v>36</v>
      </c>
      <c r="H298" s="63">
        <v>1</v>
      </c>
      <c r="I298" s="64"/>
      <c r="J298" s="64">
        <f t="shared" ref="J298:J302" si="93">ROUND(I298*H298,2)</f>
        <v>0</v>
      </c>
      <c r="K298" s="61" t="s">
        <v>0</v>
      </c>
      <c r="L298" s="65"/>
      <c r="M298" s="66" t="s">
        <v>0</v>
      </c>
      <c r="N298" s="67" t="s">
        <v>9</v>
      </c>
      <c r="O298" s="55"/>
      <c r="P298" s="55"/>
      <c r="Q298" s="55"/>
      <c r="R298" s="55"/>
      <c r="S298" s="55"/>
      <c r="T298" s="56"/>
      <c r="AR298" s="57"/>
      <c r="AT298" s="57"/>
      <c r="AU298" s="57"/>
      <c r="AY298" s="6"/>
      <c r="BE298" s="58"/>
      <c r="BF298" s="58"/>
      <c r="BG298" s="58"/>
      <c r="BH298" s="58"/>
      <c r="BI298" s="58"/>
      <c r="BJ298" s="6"/>
      <c r="BK298" s="58">
        <f t="shared" si="82"/>
        <v>0</v>
      </c>
      <c r="BL298" s="6"/>
      <c r="BM298" s="57"/>
    </row>
    <row r="299" spans="2:65" s="1" customFormat="1" ht="14.45" customHeight="1" x14ac:dyDescent="0.2">
      <c r="B299" s="46"/>
      <c r="C299" s="59">
        <v>195</v>
      </c>
      <c r="D299" s="59" t="s">
        <v>30</v>
      </c>
      <c r="E299" s="60" t="s">
        <v>550</v>
      </c>
      <c r="F299" s="61" t="s">
        <v>552</v>
      </c>
      <c r="G299" s="62" t="s">
        <v>36</v>
      </c>
      <c r="H299" s="63">
        <v>2</v>
      </c>
      <c r="I299" s="64"/>
      <c r="J299" s="64">
        <f t="shared" si="93"/>
        <v>0</v>
      </c>
      <c r="K299" s="61" t="s">
        <v>0</v>
      </c>
      <c r="L299" s="65"/>
      <c r="M299" s="66" t="s">
        <v>0</v>
      </c>
      <c r="N299" s="67" t="s">
        <v>9</v>
      </c>
      <c r="O299" s="55"/>
      <c r="P299" s="55"/>
      <c r="Q299" s="55"/>
      <c r="R299" s="55"/>
      <c r="S299" s="55"/>
      <c r="T299" s="56"/>
      <c r="AR299" s="57"/>
      <c r="AT299" s="57"/>
      <c r="AU299" s="57"/>
      <c r="AY299" s="6"/>
      <c r="BE299" s="58"/>
      <c r="BF299" s="58"/>
      <c r="BG299" s="58"/>
      <c r="BH299" s="58"/>
      <c r="BI299" s="58"/>
      <c r="BJ299" s="6"/>
      <c r="BK299" s="58">
        <f t="shared" si="82"/>
        <v>0</v>
      </c>
      <c r="BL299" s="6"/>
      <c r="BM299" s="57"/>
    </row>
    <row r="300" spans="2:65" s="1" customFormat="1" ht="14.45" customHeight="1" x14ac:dyDescent="0.2">
      <c r="B300" s="46"/>
      <c r="C300" s="59">
        <v>196</v>
      </c>
      <c r="D300" s="59" t="s">
        <v>30</v>
      </c>
      <c r="E300" s="60" t="s">
        <v>554</v>
      </c>
      <c r="F300" s="61" t="s">
        <v>556</v>
      </c>
      <c r="G300" s="62" t="s">
        <v>36</v>
      </c>
      <c r="H300" s="63">
        <v>2</v>
      </c>
      <c r="I300" s="64"/>
      <c r="J300" s="64">
        <f t="shared" si="93"/>
        <v>0</v>
      </c>
      <c r="K300" s="61" t="s">
        <v>0</v>
      </c>
      <c r="L300" s="65"/>
      <c r="M300" s="66" t="s">
        <v>0</v>
      </c>
      <c r="N300" s="67" t="s">
        <v>9</v>
      </c>
      <c r="O300" s="55"/>
      <c r="P300" s="55"/>
      <c r="Q300" s="55"/>
      <c r="R300" s="55"/>
      <c r="S300" s="55"/>
      <c r="T300" s="56"/>
      <c r="AR300" s="57"/>
      <c r="AT300" s="57"/>
      <c r="AU300" s="57"/>
      <c r="AY300" s="6"/>
      <c r="BE300" s="58"/>
      <c r="BF300" s="58"/>
      <c r="BG300" s="58"/>
      <c r="BH300" s="58"/>
      <c r="BI300" s="58"/>
      <c r="BJ300" s="6"/>
      <c r="BK300" s="58">
        <f t="shared" si="82"/>
        <v>0</v>
      </c>
      <c r="BL300" s="6"/>
      <c r="BM300" s="57"/>
    </row>
    <row r="301" spans="2:65" s="1" customFormat="1" ht="17.25" customHeight="1" x14ac:dyDescent="0.2">
      <c r="B301" s="46"/>
      <c r="C301" s="59">
        <v>197</v>
      </c>
      <c r="D301" s="59" t="s">
        <v>30</v>
      </c>
      <c r="E301" s="60" t="s">
        <v>555</v>
      </c>
      <c r="F301" s="61" t="s">
        <v>577</v>
      </c>
      <c r="G301" s="62" t="s">
        <v>36</v>
      </c>
      <c r="H301" s="63">
        <v>1</v>
      </c>
      <c r="I301" s="64"/>
      <c r="J301" s="64">
        <f t="shared" si="93"/>
        <v>0</v>
      </c>
      <c r="K301" s="61" t="s">
        <v>0</v>
      </c>
      <c r="L301" s="65"/>
      <c r="M301" s="66" t="s">
        <v>0</v>
      </c>
      <c r="N301" s="67" t="s">
        <v>9</v>
      </c>
      <c r="O301" s="55"/>
      <c r="P301" s="55"/>
      <c r="Q301" s="55"/>
      <c r="R301" s="55"/>
      <c r="S301" s="55"/>
      <c r="T301" s="56"/>
      <c r="AR301" s="57"/>
      <c r="AT301" s="57"/>
      <c r="AU301" s="57"/>
      <c r="AY301" s="6"/>
      <c r="BE301" s="58"/>
      <c r="BF301" s="58"/>
      <c r="BG301" s="58"/>
      <c r="BH301" s="58"/>
      <c r="BI301" s="58"/>
      <c r="BJ301" s="6"/>
      <c r="BK301" s="58">
        <f t="shared" si="82"/>
        <v>0</v>
      </c>
      <c r="BL301" s="6"/>
      <c r="BM301" s="57"/>
    </row>
    <row r="302" spans="2:65" s="1" customFormat="1" ht="14.45" customHeight="1" x14ac:dyDescent="0.2">
      <c r="B302" s="46"/>
      <c r="C302" s="59">
        <v>198</v>
      </c>
      <c r="D302" s="59" t="s">
        <v>30</v>
      </c>
      <c r="E302" s="60" t="s">
        <v>553</v>
      </c>
      <c r="F302" s="61" t="s">
        <v>557</v>
      </c>
      <c r="G302" s="62" t="s">
        <v>36</v>
      </c>
      <c r="H302" s="63">
        <v>1</v>
      </c>
      <c r="I302" s="64"/>
      <c r="J302" s="64">
        <f t="shared" si="93"/>
        <v>0</v>
      </c>
      <c r="K302" s="61" t="s">
        <v>0</v>
      </c>
      <c r="L302" s="65"/>
      <c r="M302" s="66" t="s">
        <v>0</v>
      </c>
      <c r="N302" s="67" t="s">
        <v>9</v>
      </c>
      <c r="O302" s="55"/>
      <c r="P302" s="55"/>
      <c r="Q302" s="55"/>
      <c r="R302" s="55"/>
      <c r="S302" s="55"/>
      <c r="T302" s="56"/>
      <c r="AR302" s="57"/>
      <c r="AT302" s="57"/>
      <c r="AU302" s="57"/>
      <c r="AY302" s="6"/>
      <c r="BE302" s="58"/>
      <c r="BF302" s="58"/>
      <c r="BG302" s="58"/>
      <c r="BH302" s="58"/>
      <c r="BI302" s="58"/>
      <c r="BJ302" s="6"/>
      <c r="BK302" s="58">
        <f t="shared" si="82"/>
        <v>0</v>
      </c>
      <c r="BL302" s="6"/>
      <c r="BM302" s="57"/>
    </row>
    <row r="303" spans="2:65" s="1" customFormat="1" ht="14.45" customHeight="1" x14ac:dyDescent="0.2">
      <c r="B303" s="46"/>
      <c r="C303" s="47">
        <v>199</v>
      </c>
      <c r="D303" s="47" t="s">
        <v>28</v>
      </c>
      <c r="E303" s="48" t="s">
        <v>548</v>
      </c>
      <c r="F303" s="49" t="s">
        <v>47</v>
      </c>
      <c r="G303" s="50" t="s">
        <v>36</v>
      </c>
      <c r="H303" s="51">
        <v>1</v>
      </c>
      <c r="I303" s="52"/>
      <c r="J303" s="52">
        <f>ROUND(I303*H303,2)</f>
        <v>0</v>
      </c>
      <c r="K303" s="49" t="s">
        <v>0</v>
      </c>
      <c r="L303" s="9"/>
      <c r="M303" s="53" t="s">
        <v>0</v>
      </c>
      <c r="N303" s="54" t="s">
        <v>9</v>
      </c>
      <c r="O303" s="55"/>
      <c r="P303" s="55"/>
      <c r="Q303" s="55"/>
      <c r="R303" s="55"/>
      <c r="S303" s="55"/>
      <c r="T303" s="56"/>
      <c r="AR303" s="57"/>
      <c r="AT303" s="57"/>
      <c r="AU303" s="57"/>
      <c r="AY303" s="6"/>
      <c r="BE303" s="58"/>
      <c r="BF303" s="58"/>
      <c r="BG303" s="58"/>
      <c r="BH303" s="58"/>
      <c r="BI303" s="58"/>
      <c r="BJ303" s="6"/>
      <c r="BK303" s="58">
        <f t="shared" ref="BK303" si="94">ROUND(I303*H303,2)</f>
        <v>0</v>
      </c>
      <c r="BL303" s="6"/>
      <c r="BM303" s="57"/>
    </row>
    <row r="304" spans="2:65" s="5" customFormat="1" ht="22.9" customHeight="1" x14ac:dyDescent="0.2">
      <c r="B304" s="36"/>
      <c r="D304" s="37" t="s">
        <v>14</v>
      </c>
      <c r="E304" s="75" t="s">
        <v>209</v>
      </c>
      <c r="F304" s="44" t="s">
        <v>279</v>
      </c>
      <c r="J304" s="45">
        <f>BK304</f>
        <v>0</v>
      </c>
      <c r="L304" s="36"/>
      <c r="M304" s="40"/>
      <c r="P304" s="41"/>
      <c r="R304" s="41"/>
      <c r="T304" s="42"/>
      <c r="AR304" s="37"/>
      <c r="AT304" s="43"/>
      <c r="AU304" s="43"/>
      <c r="AY304" s="37"/>
      <c r="BK304" s="86">
        <f>SUM(BK305:BK318)</f>
        <v>0</v>
      </c>
    </row>
    <row r="305" spans="1:63" ht="12" x14ac:dyDescent="0.2">
      <c r="A305" s="1"/>
      <c r="B305" s="46"/>
      <c r="C305" s="59">
        <v>200</v>
      </c>
      <c r="D305" s="59" t="s">
        <v>30</v>
      </c>
      <c r="E305" s="60" t="s">
        <v>267</v>
      </c>
      <c r="F305" s="61" t="s">
        <v>240</v>
      </c>
      <c r="G305" s="62" t="s">
        <v>56</v>
      </c>
      <c r="H305" s="63">
        <v>12</v>
      </c>
      <c r="I305" s="64"/>
      <c r="J305" s="64">
        <f>ROUND(I305*H305,2)</f>
        <v>0</v>
      </c>
      <c r="K305" s="61" t="s">
        <v>0</v>
      </c>
      <c r="L305" s="65"/>
      <c r="M305" s="66" t="s">
        <v>0</v>
      </c>
      <c r="N305" s="67" t="s">
        <v>9</v>
      </c>
      <c r="O305" s="55"/>
      <c r="P305" s="55"/>
      <c r="Q305" s="55"/>
      <c r="R305" s="55"/>
      <c r="S305" s="55"/>
      <c r="T305" s="56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57"/>
      <c r="AS305" s="1"/>
      <c r="AT305" s="57"/>
      <c r="AU305" s="57"/>
      <c r="AV305" s="1"/>
      <c r="AW305" s="1"/>
      <c r="AX305" s="1"/>
      <c r="AY305" s="6"/>
      <c r="AZ305" s="1"/>
      <c r="BA305" s="1"/>
      <c r="BB305" s="1"/>
      <c r="BC305" s="1"/>
      <c r="BD305" s="1"/>
      <c r="BE305" s="58"/>
      <c r="BF305" s="58"/>
      <c r="BG305" s="58"/>
      <c r="BH305" s="58"/>
      <c r="BI305" s="6">
        <v>15</v>
      </c>
      <c r="BJ305" s="6">
        <f t="shared" ref="BJ305:BJ318" si="95">BI305*H305</f>
        <v>180</v>
      </c>
      <c r="BK305" s="58">
        <f t="shared" ref="BK305:BK318" si="96">ROUND(I305*H305,2)</f>
        <v>0</v>
      </c>
    </row>
    <row r="306" spans="1:63" ht="12" x14ac:dyDescent="0.2">
      <c r="A306" s="1"/>
      <c r="B306" s="46"/>
      <c r="C306" s="47">
        <v>201</v>
      </c>
      <c r="D306" s="47" t="s">
        <v>28</v>
      </c>
      <c r="E306" s="48" t="s">
        <v>268</v>
      </c>
      <c r="F306" s="49" t="s">
        <v>57</v>
      </c>
      <c r="G306" s="50" t="s">
        <v>56</v>
      </c>
      <c r="H306" s="51">
        <v>12</v>
      </c>
      <c r="I306" s="52"/>
      <c r="J306" s="52">
        <f t="shared" ref="J306:J318" si="97">ROUND(I306*H306,2)</f>
        <v>0</v>
      </c>
      <c r="K306" s="49" t="s">
        <v>0</v>
      </c>
      <c r="L306" s="9"/>
      <c r="M306" s="53" t="s">
        <v>0</v>
      </c>
      <c r="N306" s="54" t="s">
        <v>9</v>
      </c>
      <c r="O306" s="55"/>
      <c r="P306" s="55"/>
      <c r="Q306" s="55"/>
      <c r="R306" s="55"/>
      <c r="S306" s="55"/>
      <c r="T306" s="56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57"/>
      <c r="AS306" s="1"/>
      <c r="AT306" s="57"/>
      <c r="AU306" s="57"/>
      <c r="AV306" s="1"/>
      <c r="AW306" s="1"/>
      <c r="AX306" s="1"/>
      <c r="AY306" s="6"/>
      <c r="AZ306" s="1"/>
      <c r="BA306" s="1"/>
      <c r="BB306" s="1"/>
      <c r="BC306" s="1"/>
      <c r="BD306" s="1"/>
      <c r="BE306" s="58"/>
      <c r="BF306" s="58"/>
      <c r="BG306" s="58"/>
      <c r="BH306" s="58"/>
      <c r="BI306" s="6"/>
      <c r="BJ306" s="6">
        <f t="shared" si="95"/>
        <v>0</v>
      </c>
      <c r="BK306" s="58">
        <f t="shared" si="96"/>
        <v>0</v>
      </c>
    </row>
    <row r="307" spans="1:63" ht="12" x14ac:dyDescent="0.2">
      <c r="A307" s="1"/>
      <c r="B307" s="46"/>
      <c r="C307" s="59">
        <v>202</v>
      </c>
      <c r="D307" s="59" t="s">
        <v>30</v>
      </c>
      <c r="E307" s="60" t="s">
        <v>269</v>
      </c>
      <c r="F307" s="61" t="s">
        <v>241</v>
      </c>
      <c r="G307" s="62" t="s">
        <v>56</v>
      </c>
      <c r="H307" s="63">
        <v>75</v>
      </c>
      <c r="I307" s="64"/>
      <c r="J307" s="64">
        <f t="shared" si="97"/>
        <v>0</v>
      </c>
      <c r="K307" s="61" t="s">
        <v>0</v>
      </c>
      <c r="L307" s="65"/>
      <c r="M307" s="66" t="s">
        <v>0</v>
      </c>
      <c r="N307" s="67" t="s">
        <v>9</v>
      </c>
      <c r="O307" s="55"/>
      <c r="P307" s="55"/>
      <c r="Q307" s="55"/>
      <c r="R307" s="55"/>
      <c r="S307" s="55"/>
      <c r="T307" s="56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57"/>
      <c r="AS307" s="1"/>
      <c r="AT307" s="57"/>
      <c r="AU307" s="57"/>
      <c r="AV307" s="1"/>
      <c r="AW307" s="1"/>
      <c r="AX307" s="1"/>
      <c r="AY307" s="6"/>
      <c r="AZ307" s="1"/>
      <c r="BA307" s="1"/>
      <c r="BB307" s="1"/>
      <c r="BC307" s="1"/>
      <c r="BD307" s="1"/>
      <c r="BE307" s="58"/>
      <c r="BF307" s="58"/>
      <c r="BG307" s="58"/>
      <c r="BH307" s="58"/>
      <c r="BI307" s="6">
        <v>19</v>
      </c>
      <c r="BJ307" s="6">
        <f t="shared" si="95"/>
        <v>1425</v>
      </c>
      <c r="BK307" s="58">
        <f t="shared" si="96"/>
        <v>0</v>
      </c>
    </row>
    <row r="308" spans="1:63" ht="12" x14ac:dyDescent="0.2">
      <c r="A308" s="1"/>
      <c r="B308" s="46"/>
      <c r="C308" s="47">
        <v>203</v>
      </c>
      <c r="D308" s="47" t="s">
        <v>28</v>
      </c>
      <c r="E308" s="48" t="s">
        <v>270</v>
      </c>
      <c r="F308" s="49" t="s">
        <v>57</v>
      </c>
      <c r="G308" s="50" t="s">
        <v>56</v>
      </c>
      <c r="H308" s="51">
        <v>75</v>
      </c>
      <c r="I308" s="52"/>
      <c r="J308" s="52">
        <f t="shared" si="97"/>
        <v>0</v>
      </c>
      <c r="K308" s="49" t="s">
        <v>0</v>
      </c>
      <c r="L308" s="9"/>
      <c r="M308" s="53" t="s">
        <v>0</v>
      </c>
      <c r="N308" s="54" t="s">
        <v>9</v>
      </c>
      <c r="O308" s="55"/>
      <c r="P308" s="55"/>
      <c r="Q308" s="55"/>
      <c r="R308" s="55"/>
      <c r="S308" s="55"/>
      <c r="T308" s="56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57"/>
      <c r="AS308" s="1"/>
      <c r="AT308" s="57"/>
      <c r="AU308" s="57"/>
      <c r="AV308" s="1"/>
      <c r="AW308" s="1"/>
      <c r="AX308" s="1"/>
      <c r="AY308" s="6"/>
      <c r="AZ308" s="1"/>
      <c r="BA308" s="1"/>
      <c r="BB308" s="1"/>
      <c r="BC308" s="1"/>
      <c r="BD308" s="1"/>
      <c r="BE308" s="58"/>
      <c r="BF308" s="58"/>
      <c r="BG308" s="58"/>
      <c r="BH308" s="58"/>
      <c r="BI308" s="6"/>
      <c r="BJ308" s="6">
        <f t="shared" si="95"/>
        <v>0</v>
      </c>
      <c r="BK308" s="58">
        <f t="shared" si="96"/>
        <v>0</v>
      </c>
    </row>
    <row r="309" spans="1:63" ht="12" x14ac:dyDescent="0.2">
      <c r="A309" s="1"/>
      <c r="B309" s="46"/>
      <c r="C309" s="59">
        <v>204</v>
      </c>
      <c r="D309" s="59" t="s">
        <v>30</v>
      </c>
      <c r="E309" s="60" t="s">
        <v>271</v>
      </c>
      <c r="F309" s="61" t="s">
        <v>242</v>
      </c>
      <c r="G309" s="62" t="s">
        <v>56</v>
      </c>
      <c r="H309" s="63">
        <v>1</v>
      </c>
      <c r="I309" s="64"/>
      <c r="J309" s="64">
        <f t="shared" si="97"/>
        <v>0</v>
      </c>
      <c r="K309" s="61" t="s">
        <v>0</v>
      </c>
      <c r="L309" s="65"/>
      <c r="M309" s="66" t="s">
        <v>0</v>
      </c>
      <c r="N309" s="67" t="s">
        <v>9</v>
      </c>
      <c r="O309" s="55"/>
      <c r="P309" s="55"/>
      <c r="Q309" s="55"/>
      <c r="R309" s="55"/>
      <c r="S309" s="55"/>
      <c r="T309" s="56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57"/>
      <c r="AS309" s="1"/>
      <c r="AT309" s="57"/>
      <c r="AU309" s="57"/>
      <c r="AV309" s="1"/>
      <c r="AW309" s="1"/>
      <c r="AX309" s="1"/>
      <c r="AY309" s="6"/>
      <c r="AZ309" s="1"/>
      <c r="BA309" s="1"/>
      <c r="BB309" s="1"/>
      <c r="BC309" s="1"/>
      <c r="BD309" s="1"/>
      <c r="BE309" s="58"/>
      <c r="BF309" s="58"/>
      <c r="BG309" s="58"/>
      <c r="BH309" s="58"/>
      <c r="BI309" s="6">
        <v>29</v>
      </c>
      <c r="BJ309" s="6">
        <f t="shared" si="95"/>
        <v>29</v>
      </c>
      <c r="BK309" s="58">
        <f t="shared" si="96"/>
        <v>0</v>
      </c>
    </row>
    <row r="310" spans="1:63" ht="12" x14ac:dyDescent="0.2">
      <c r="A310" s="1"/>
      <c r="B310" s="46"/>
      <c r="C310" s="47">
        <v>205</v>
      </c>
      <c r="D310" s="47" t="s">
        <v>28</v>
      </c>
      <c r="E310" s="48" t="s">
        <v>272</v>
      </c>
      <c r="F310" s="49" t="s">
        <v>57</v>
      </c>
      <c r="G310" s="50" t="s">
        <v>56</v>
      </c>
      <c r="H310" s="51">
        <v>1</v>
      </c>
      <c r="I310" s="52"/>
      <c r="J310" s="52">
        <f t="shared" si="97"/>
        <v>0</v>
      </c>
      <c r="K310" s="49" t="s">
        <v>0</v>
      </c>
      <c r="L310" s="9"/>
      <c r="M310" s="53" t="s">
        <v>0</v>
      </c>
      <c r="N310" s="54" t="s">
        <v>9</v>
      </c>
      <c r="O310" s="55"/>
      <c r="P310" s="55"/>
      <c r="Q310" s="55"/>
      <c r="R310" s="55"/>
      <c r="S310" s="55"/>
      <c r="T310" s="56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57"/>
      <c r="AS310" s="1"/>
      <c r="AT310" s="57"/>
      <c r="AU310" s="57"/>
      <c r="AV310" s="1"/>
      <c r="AW310" s="1"/>
      <c r="AX310" s="1"/>
      <c r="AY310" s="6"/>
      <c r="AZ310" s="1"/>
      <c r="BA310" s="1"/>
      <c r="BB310" s="1"/>
      <c r="BC310" s="1"/>
      <c r="BD310" s="1"/>
      <c r="BE310" s="58"/>
      <c r="BF310" s="58"/>
      <c r="BG310" s="58"/>
      <c r="BH310" s="58"/>
      <c r="BI310" s="6"/>
      <c r="BJ310" s="6">
        <f t="shared" si="95"/>
        <v>0</v>
      </c>
      <c r="BK310" s="58">
        <f t="shared" si="96"/>
        <v>0</v>
      </c>
    </row>
    <row r="311" spans="1:63" ht="12" x14ac:dyDescent="0.2">
      <c r="A311" s="1"/>
      <c r="B311" s="46"/>
      <c r="C311" s="59">
        <v>206</v>
      </c>
      <c r="D311" s="59" t="s">
        <v>30</v>
      </c>
      <c r="E311" s="60" t="s">
        <v>273</v>
      </c>
      <c r="F311" s="61" t="s">
        <v>566</v>
      </c>
      <c r="G311" s="62" t="s">
        <v>56</v>
      </c>
      <c r="H311" s="63">
        <v>4</v>
      </c>
      <c r="I311" s="64"/>
      <c r="J311" s="64">
        <f t="shared" si="97"/>
        <v>0</v>
      </c>
      <c r="K311" s="61" t="s">
        <v>0</v>
      </c>
      <c r="L311" s="65"/>
      <c r="M311" s="66" t="s">
        <v>0</v>
      </c>
      <c r="N311" s="67" t="s">
        <v>9</v>
      </c>
      <c r="O311" s="55"/>
      <c r="P311" s="55"/>
      <c r="Q311" s="55"/>
      <c r="R311" s="55"/>
      <c r="S311" s="55"/>
      <c r="T311" s="56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57"/>
      <c r="AS311" s="1"/>
      <c r="AT311" s="57"/>
      <c r="AU311" s="57"/>
      <c r="AV311" s="1"/>
      <c r="AW311" s="1"/>
      <c r="AX311" s="1"/>
      <c r="AY311" s="6"/>
      <c r="AZ311" s="1"/>
      <c r="BA311" s="1"/>
      <c r="BB311" s="1"/>
      <c r="BC311" s="1"/>
      <c r="BD311" s="1"/>
      <c r="BE311" s="58"/>
      <c r="BF311" s="58"/>
      <c r="BG311" s="58"/>
      <c r="BH311" s="58"/>
      <c r="BI311" s="6">
        <v>38</v>
      </c>
      <c r="BJ311" s="6">
        <f t="shared" si="95"/>
        <v>152</v>
      </c>
      <c r="BK311" s="58">
        <f t="shared" si="96"/>
        <v>0</v>
      </c>
    </row>
    <row r="312" spans="1:63" ht="12" x14ac:dyDescent="0.2">
      <c r="A312" s="1"/>
      <c r="B312" s="46"/>
      <c r="C312" s="47">
        <v>207</v>
      </c>
      <c r="D312" s="47" t="s">
        <v>28</v>
      </c>
      <c r="E312" s="48" t="s">
        <v>274</v>
      </c>
      <c r="F312" s="49" t="s">
        <v>57</v>
      </c>
      <c r="G312" s="50" t="s">
        <v>56</v>
      </c>
      <c r="H312" s="51">
        <v>4</v>
      </c>
      <c r="I312" s="52"/>
      <c r="J312" s="52">
        <f t="shared" si="97"/>
        <v>0</v>
      </c>
      <c r="K312" s="49" t="s">
        <v>0</v>
      </c>
      <c r="L312" s="9"/>
      <c r="M312" s="53" t="s">
        <v>0</v>
      </c>
      <c r="N312" s="54" t="s">
        <v>9</v>
      </c>
      <c r="O312" s="55"/>
      <c r="P312" s="55"/>
      <c r="Q312" s="55"/>
      <c r="R312" s="55"/>
      <c r="S312" s="55"/>
      <c r="T312" s="56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57"/>
      <c r="AS312" s="1"/>
      <c r="AT312" s="57"/>
      <c r="AU312" s="57"/>
      <c r="AV312" s="1"/>
      <c r="AW312" s="1"/>
      <c r="AX312" s="1"/>
      <c r="AY312" s="6"/>
      <c r="AZ312" s="1"/>
      <c r="BA312" s="1"/>
      <c r="BB312" s="1"/>
      <c r="BC312" s="1"/>
      <c r="BD312" s="1"/>
      <c r="BE312" s="58"/>
      <c r="BF312" s="58"/>
      <c r="BG312" s="58"/>
      <c r="BH312" s="58"/>
      <c r="BI312" s="6"/>
      <c r="BJ312" s="6">
        <f t="shared" si="95"/>
        <v>0</v>
      </c>
      <c r="BK312" s="58">
        <f t="shared" si="96"/>
        <v>0</v>
      </c>
    </row>
    <row r="313" spans="1:63" ht="12" x14ac:dyDescent="0.2">
      <c r="A313" s="1"/>
      <c r="B313" s="46"/>
      <c r="C313" s="59">
        <v>208</v>
      </c>
      <c r="D313" s="59" t="s">
        <v>30</v>
      </c>
      <c r="E313" s="60" t="s">
        <v>562</v>
      </c>
      <c r="F313" s="61" t="s">
        <v>55</v>
      </c>
      <c r="G313" s="62" t="s">
        <v>56</v>
      </c>
      <c r="H313" s="63">
        <v>20</v>
      </c>
      <c r="I313" s="64"/>
      <c r="J313" s="64">
        <f t="shared" si="97"/>
        <v>0</v>
      </c>
      <c r="K313" s="61" t="s">
        <v>0</v>
      </c>
      <c r="L313" s="65"/>
      <c r="M313" s="66" t="s">
        <v>0</v>
      </c>
      <c r="N313" s="67" t="s">
        <v>9</v>
      </c>
      <c r="O313" s="55"/>
      <c r="P313" s="55"/>
      <c r="Q313" s="55"/>
      <c r="R313" s="55"/>
      <c r="S313" s="55"/>
      <c r="T313" s="56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57"/>
      <c r="AS313" s="1"/>
      <c r="AT313" s="57"/>
      <c r="AU313" s="57"/>
      <c r="AV313" s="1"/>
      <c r="AW313" s="1"/>
      <c r="AX313" s="1"/>
      <c r="AY313" s="6"/>
      <c r="AZ313" s="1"/>
      <c r="BA313" s="1"/>
      <c r="BB313" s="1"/>
      <c r="BC313" s="1"/>
      <c r="BD313" s="1"/>
      <c r="BE313" s="58"/>
      <c r="BF313" s="58"/>
      <c r="BG313" s="58"/>
      <c r="BH313" s="58"/>
      <c r="BI313" s="6">
        <v>2</v>
      </c>
      <c r="BJ313" s="6">
        <f t="shared" si="95"/>
        <v>40</v>
      </c>
      <c r="BK313" s="58">
        <f t="shared" si="96"/>
        <v>0</v>
      </c>
    </row>
    <row r="314" spans="1:63" ht="12" x14ac:dyDescent="0.2">
      <c r="A314" s="1"/>
      <c r="B314" s="46"/>
      <c r="C314" s="47">
        <v>209</v>
      </c>
      <c r="D314" s="47" t="s">
        <v>28</v>
      </c>
      <c r="E314" s="48" t="s">
        <v>563</v>
      </c>
      <c r="F314" s="49" t="s">
        <v>57</v>
      </c>
      <c r="G314" s="50" t="s">
        <v>56</v>
      </c>
      <c r="H314" s="51">
        <v>20</v>
      </c>
      <c r="I314" s="52"/>
      <c r="J314" s="52">
        <f t="shared" si="97"/>
        <v>0</v>
      </c>
      <c r="K314" s="49" t="s">
        <v>0</v>
      </c>
      <c r="L314" s="9"/>
      <c r="M314" s="53" t="s">
        <v>0</v>
      </c>
      <c r="N314" s="54" t="s">
        <v>9</v>
      </c>
      <c r="O314" s="55"/>
      <c r="P314" s="55"/>
      <c r="Q314" s="55"/>
      <c r="R314" s="55"/>
      <c r="S314" s="55"/>
      <c r="T314" s="56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57"/>
      <c r="AS314" s="1"/>
      <c r="AT314" s="57"/>
      <c r="AU314" s="57"/>
      <c r="AV314" s="1"/>
      <c r="AW314" s="1"/>
      <c r="AX314" s="1"/>
      <c r="AY314" s="6"/>
      <c r="AZ314" s="1"/>
      <c r="BA314" s="1"/>
      <c r="BB314" s="1"/>
      <c r="BC314" s="1"/>
      <c r="BD314" s="1"/>
      <c r="BE314" s="58"/>
      <c r="BF314" s="58"/>
      <c r="BG314" s="58"/>
      <c r="BH314" s="58"/>
      <c r="BI314" s="6"/>
      <c r="BJ314" s="6">
        <f t="shared" si="95"/>
        <v>0</v>
      </c>
      <c r="BK314" s="58">
        <f t="shared" si="96"/>
        <v>0</v>
      </c>
    </row>
    <row r="315" spans="1:63" ht="12" x14ac:dyDescent="0.2">
      <c r="A315" s="1"/>
      <c r="B315" s="46"/>
      <c r="C315" s="59">
        <v>210</v>
      </c>
      <c r="D315" s="59" t="s">
        <v>30</v>
      </c>
      <c r="E315" s="60" t="s">
        <v>564</v>
      </c>
      <c r="F315" s="61" t="s">
        <v>58</v>
      </c>
      <c r="G315" s="62" t="s">
        <v>56</v>
      </c>
      <c r="H315" s="63">
        <v>1</v>
      </c>
      <c r="I315" s="64"/>
      <c r="J315" s="64">
        <f t="shared" si="97"/>
        <v>0</v>
      </c>
      <c r="K315" s="61" t="s">
        <v>0</v>
      </c>
      <c r="L315" s="65"/>
      <c r="M315" s="66" t="s">
        <v>0</v>
      </c>
      <c r="N315" s="67" t="s">
        <v>9</v>
      </c>
      <c r="O315" s="55"/>
      <c r="P315" s="55"/>
      <c r="Q315" s="55"/>
      <c r="R315" s="55"/>
      <c r="S315" s="55"/>
      <c r="T315" s="56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57"/>
      <c r="AS315" s="1"/>
      <c r="AT315" s="57"/>
      <c r="AU315" s="57"/>
      <c r="AV315" s="1"/>
      <c r="AW315" s="1"/>
      <c r="AX315" s="1"/>
      <c r="AY315" s="6"/>
      <c r="AZ315" s="1"/>
      <c r="BA315" s="1"/>
      <c r="BB315" s="1"/>
      <c r="BC315" s="1"/>
      <c r="BD315" s="1"/>
      <c r="BE315" s="58"/>
      <c r="BF315" s="58"/>
      <c r="BG315" s="58"/>
      <c r="BH315" s="58"/>
      <c r="BI315" s="6">
        <v>5</v>
      </c>
      <c r="BJ315" s="6">
        <f t="shared" si="95"/>
        <v>5</v>
      </c>
      <c r="BK315" s="58">
        <f t="shared" si="96"/>
        <v>0</v>
      </c>
    </row>
    <row r="316" spans="1:63" ht="12" x14ac:dyDescent="0.2">
      <c r="A316" s="1"/>
      <c r="B316" s="46"/>
      <c r="C316" s="47">
        <v>211</v>
      </c>
      <c r="D316" s="47" t="s">
        <v>28</v>
      </c>
      <c r="E316" s="48" t="s">
        <v>565</v>
      </c>
      <c r="F316" s="49" t="s">
        <v>57</v>
      </c>
      <c r="G316" s="50" t="s">
        <v>56</v>
      </c>
      <c r="H316" s="51">
        <v>1</v>
      </c>
      <c r="I316" s="52"/>
      <c r="J316" s="52">
        <f t="shared" si="97"/>
        <v>0</v>
      </c>
      <c r="K316" s="49" t="s">
        <v>0</v>
      </c>
      <c r="L316" s="9"/>
      <c r="M316" s="53" t="s">
        <v>0</v>
      </c>
      <c r="N316" s="54" t="s">
        <v>9</v>
      </c>
      <c r="O316" s="55"/>
      <c r="P316" s="55"/>
      <c r="Q316" s="55"/>
      <c r="R316" s="55"/>
      <c r="S316" s="55"/>
      <c r="T316" s="56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57"/>
      <c r="AS316" s="1"/>
      <c r="AT316" s="57"/>
      <c r="AU316" s="57"/>
      <c r="AV316" s="1"/>
      <c r="AW316" s="1"/>
      <c r="AX316" s="1"/>
      <c r="AY316" s="6"/>
      <c r="AZ316" s="1"/>
      <c r="BA316" s="1"/>
      <c r="BB316" s="1"/>
      <c r="BC316" s="1"/>
      <c r="BD316" s="1"/>
      <c r="BE316" s="58"/>
      <c r="BF316" s="58"/>
      <c r="BG316" s="58"/>
      <c r="BH316" s="58"/>
      <c r="BI316" s="6"/>
      <c r="BJ316" s="6">
        <f t="shared" si="95"/>
        <v>0</v>
      </c>
      <c r="BK316" s="58">
        <f t="shared" si="96"/>
        <v>0</v>
      </c>
    </row>
    <row r="317" spans="1:63" ht="12" x14ac:dyDescent="0.2">
      <c r="A317" s="1"/>
      <c r="B317" s="46"/>
      <c r="C317" s="59">
        <v>212</v>
      </c>
      <c r="D317" s="59" t="s">
        <v>30</v>
      </c>
      <c r="E317" s="60" t="s">
        <v>275</v>
      </c>
      <c r="F317" s="61" t="s">
        <v>59</v>
      </c>
      <c r="G317" s="62" t="s">
        <v>56</v>
      </c>
      <c r="H317" s="63">
        <v>1</v>
      </c>
      <c r="I317" s="64"/>
      <c r="J317" s="64">
        <f t="shared" si="97"/>
        <v>0</v>
      </c>
      <c r="K317" s="61" t="s">
        <v>0</v>
      </c>
      <c r="L317" s="65"/>
      <c r="M317" s="66" t="s">
        <v>0</v>
      </c>
      <c r="N317" s="67" t="s">
        <v>9</v>
      </c>
      <c r="O317" s="55"/>
      <c r="P317" s="55"/>
      <c r="Q317" s="55"/>
      <c r="R317" s="55"/>
      <c r="S317" s="55"/>
      <c r="T317" s="56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7"/>
      <c r="AS317" s="1"/>
      <c r="AT317" s="57"/>
      <c r="AU317" s="57"/>
      <c r="AV317" s="1"/>
      <c r="AW317" s="1"/>
      <c r="AX317" s="1"/>
      <c r="AY317" s="6"/>
      <c r="AZ317" s="1"/>
      <c r="BA317" s="1"/>
      <c r="BB317" s="1"/>
      <c r="BC317" s="1"/>
      <c r="BD317" s="1"/>
      <c r="BE317" s="58"/>
      <c r="BF317" s="58"/>
      <c r="BG317" s="58"/>
      <c r="BH317" s="58"/>
      <c r="BI317" s="6">
        <v>7</v>
      </c>
      <c r="BJ317" s="6">
        <f t="shared" si="95"/>
        <v>7</v>
      </c>
      <c r="BK317" s="58">
        <f t="shared" si="96"/>
        <v>0</v>
      </c>
    </row>
    <row r="318" spans="1:63" ht="12" x14ac:dyDescent="0.2">
      <c r="A318" s="1"/>
      <c r="B318" s="46"/>
      <c r="C318" s="47">
        <v>213</v>
      </c>
      <c r="D318" s="47" t="s">
        <v>28</v>
      </c>
      <c r="E318" s="48" t="s">
        <v>276</v>
      </c>
      <c r="F318" s="49" t="s">
        <v>57</v>
      </c>
      <c r="G318" s="50" t="s">
        <v>56</v>
      </c>
      <c r="H318" s="51">
        <v>1</v>
      </c>
      <c r="I318" s="52"/>
      <c r="J318" s="52">
        <f t="shared" si="97"/>
        <v>0</v>
      </c>
      <c r="K318" s="49" t="s">
        <v>0</v>
      </c>
      <c r="L318" s="9"/>
      <c r="M318" s="53" t="s">
        <v>0</v>
      </c>
      <c r="N318" s="54" t="s">
        <v>9</v>
      </c>
      <c r="O318" s="55"/>
      <c r="P318" s="55"/>
      <c r="Q318" s="55"/>
      <c r="R318" s="55"/>
      <c r="S318" s="55"/>
      <c r="T318" s="56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7"/>
      <c r="AS318" s="1"/>
      <c r="AT318" s="57"/>
      <c r="AU318" s="57"/>
      <c r="AV318" s="1"/>
      <c r="AW318" s="1"/>
      <c r="AX318" s="1"/>
      <c r="AY318" s="6"/>
      <c r="AZ318" s="1"/>
      <c r="BA318" s="1"/>
      <c r="BB318" s="1"/>
      <c r="BC318" s="1"/>
      <c r="BD318" s="1"/>
      <c r="BE318" s="58"/>
      <c r="BF318" s="58"/>
      <c r="BG318" s="58"/>
      <c r="BH318" s="58"/>
      <c r="BI318" s="6"/>
      <c r="BJ318" s="6">
        <f t="shared" si="95"/>
        <v>0</v>
      </c>
      <c r="BK318" s="58">
        <f t="shared" si="96"/>
        <v>0</v>
      </c>
    </row>
    <row r="319" spans="1:63" s="5" customFormat="1" ht="22.9" customHeight="1" x14ac:dyDescent="0.2">
      <c r="B319" s="36"/>
      <c r="D319" s="37" t="s">
        <v>14</v>
      </c>
      <c r="E319" s="44" t="s">
        <v>208</v>
      </c>
      <c r="F319" s="44" t="s">
        <v>61</v>
      </c>
      <c r="J319" s="45">
        <f>BK319</f>
        <v>0</v>
      </c>
      <c r="L319" s="36"/>
      <c r="M319" s="40"/>
      <c r="P319" s="41"/>
      <c r="R319" s="41"/>
      <c r="T319" s="42"/>
      <c r="AR319" s="37"/>
      <c r="AT319" s="43"/>
      <c r="AU319" s="43"/>
      <c r="AY319" s="37"/>
      <c r="BK319" s="86">
        <f>SUM(BK320:BK322)</f>
        <v>0</v>
      </c>
    </row>
    <row r="320" spans="1:63" ht="12" x14ac:dyDescent="0.2">
      <c r="A320" s="1"/>
      <c r="B320" s="46"/>
      <c r="C320" s="47">
        <v>214</v>
      </c>
      <c r="D320" s="47" t="s">
        <v>28</v>
      </c>
      <c r="E320" s="48" t="s">
        <v>558</v>
      </c>
      <c r="F320" s="49" t="s">
        <v>559</v>
      </c>
      <c r="G320" s="50" t="s">
        <v>29</v>
      </c>
      <c r="H320" s="51">
        <v>10</v>
      </c>
      <c r="I320" s="51"/>
      <c r="J320" s="84">
        <f t="shared" ref="J320" si="98">ROUND(I320*H320,2)</f>
        <v>0</v>
      </c>
      <c r="K320" s="49" t="s">
        <v>0</v>
      </c>
      <c r="L320" s="9"/>
      <c r="M320" s="53" t="s">
        <v>0</v>
      </c>
      <c r="N320" s="54" t="s">
        <v>9</v>
      </c>
      <c r="O320" s="55"/>
      <c r="P320" s="55"/>
      <c r="Q320" s="55"/>
      <c r="R320" s="55"/>
      <c r="S320" s="55"/>
      <c r="T320" s="56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7"/>
      <c r="AS320" s="1"/>
      <c r="AT320" s="57"/>
      <c r="AU320" s="57"/>
      <c r="AV320" s="1"/>
      <c r="AW320" s="1"/>
      <c r="AX320" s="1"/>
      <c r="AY320" s="6"/>
      <c r="AZ320" s="1"/>
      <c r="BA320" s="1"/>
      <c r="BB320" s="1"/>
      <c r="BC320" s="1"/>
      <c r="BD320" s="1"/>
      <c r="BE320" s="58"/>
      <c r="BF320" s="58"/>
      <c r="BG320" s="58"/>
      <c r="BH320" s="58"/>
      <c r="BI320" s="58"/>
      <c r="BJ320" s="6"/>
      <c r="BK320" s="58">
        <f t="shared" ref="BK320" si="99">ROUND(I320*H320,2)</f>
        <v>0</v>
      </c>
    </row>
    <row r="321" spans="1:65" s="1" customFormat="1" ht="14.45" customHeight="1" x14ac:dyDescent="0.2">
      <c r="B321" s="46"/>
      <c r="C321" s="47">
        <v>215</v>
      </c>
      <c r="D321" s="47" t="s">
        <v>28</v>
      </c>
      <c r="E321" s="48" t="s">
        <v>259</v>
      </c>
      <c r="F321" s="49" t="s">
        <v>236</v>
      </c>
      <c r="G321" s="50" t="s">
        <v>29</v>
      </c>
      <c r="H321" s="51">
        <v>12</v>
      </c>
      <c r="I321" s="51"/>
      <c r="J321" s="52">
        <f>ROUND(I321*H321,2)</f>
        <v>0</v>
      </c>
      <c r="K321" s="49" t="s">
        <v>0</v>
      </c>
      <c r="L321" s="9"/>
      <c r="M321" s="53" t="s">
        <v>0</v>
      </c>
      <c r="N321" s="54" t="s">
        <v>9</v>
      </c>
      <c r="O321" s="55"/>
      <c r="P321" s="55"/>
      <c r="Q321" s="55"/>
      <c r="R321" s="55"/>
      <c r="S321" s="55"/>
      <c r="T321" s="56"/>
      <c r="AR321" s="57"/>
      <c r="AT321" s="57"/>
      <c r="AU321" s="57"/>
      <c r="AY321" s="6"/>
      <c r="BE321" s="58"/>
      <c r="BF321" s="58"/>
      <c r="BG321" s="58"/>
      <c r="BH321" s="58"/>
      <c r="BI321" s="58"/>
      <c r="BJ321" s="6"/>
      <c r="BK321" s="58">
        <f>ROUND(I321*H321,2)</f>
        <v>0</v>
      </c>
      <c r="BL321" s="6"/>
      <c r="BM321" s="57"/>
    </row>
    <row r="322" spans="1:65" ht="12" x14ac:dyDescent="0.2">
      <c r="A322" s="1"/>
      <c r="B322" s="46"/>
      <c r="C322" s="47">
        <v>216</v>
      </c>
      <c r="D322" s="47" t="s">
        <v>28</v>
      </c>
      <c r="E322" s="48" t="s">
        <v>528</v>
      </c>
      <c r="F322" s="49" t="s">
        <v>529</v>
      </c>
      <c r="G322" s="50" t="s">
        <v>29</v>
      </c>
      <c r="H322" s="51">
        <v>43</v>
      </c>
      <c r="I322" s="51"/>
      <c r="J322" s="84">
        <f t="shared" ref="J322" si="100">ROUND(I322*H322,2)</f>
        <v>0</v>
      </c>
      <c r="K322" s="49" t="s">
        <v>0</v>
      </c>
      <c r="L322" s="9"/>
      <c r="M322" s="53" t="s">
        <v>0</v>
      </c>
      <c r="N322" s="54" t="s">
        <v>9</v>
      </c>
      <c r="O322" s="55"/>
      <c r="P322" s="55"/>
      <c r="Q322" s="55"/>
      <c r="R322" s="55"/>
      <c r="S322" s="55"/>
      <c r="T322" s="56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7"/>
      <c r="AS322" s="1"/>
      <c r="AT322" s="57"/>
      <c r="AU322" s="57"/>
      <c r="AV322" s="1"/>
      <c r="AW322" s="1"/>
      <c r="AX322" s="1"/>
      <c r="AY322" s="6"/>
      <c r="AZ322" s="1"/>
      <c r="BA322" s="1"/>
      <c r="BB322" s="1"/>
      <c r="BC322" s="1"/>
      <c r="BD322" s="1"/>
      <c r="BE322" s="58"/>
      <c r="BF322" s="58"/>
      <c r="BG322" s="58"/>
      <c r="BH322" s="58"/>
      <c r="BI322" s="58"/>
      <c r="BJ322" s="6"/>
      <c r="BK322" s="58">
        <f t="shared" ref="BK322" si="101">ROUND(I322*H322,2)</f>
        <v>0</v>
      </c>
    </row>
    <row r="323" spans="1:65" s="5" customFormat="1" ht="25.9" customHeight="1" x14ac:dyDescent="0.2">
      <c r="B323" s="36"/>
      <c r="D323" s="37"/>
      <c r="E323" s="81" t="str">
        <f>D45</f>
        <v>Zařízení č.6 - Větrání hygienické prostory a kiosku</v>
      </c>
      <c r="F323" s="38"/>
      <c r="J323" s="39">
        <f>BK323</f>
        <v>0</v>
      </c>
      <c r="L323" s="36"/>
      <c r="M323" s="40"/>
      <c r="P323" s="41"/>
      <c r="R323" s="41"/>
      <c r="T323" s="42"/>
      <c r="AR323" s="37"/>
      <c r="AT323" s="43"/>
      <c r="AU323" s="43"/>
      <c r="AY323" s="37"/>
      <c r="BK323" s="87">
        <f>BK324+BK349+BK356</f>
        <v>0</v>
      </c>
    </row>
    <row r="324" spans="1:65" s="5" customFormat="1" ht="22.9" customHeight="1" x14ac:dyDescent="0.2">
      <c r="B324" s="36"/>
      <c r="D324" s="37" t="s">
        <v>14</v>
      </c>
      <c r="E324" s="75" t="s">
        <v>195</v>
      </c>
      <c r="F324" s="44" t="s">
        <v>45</v>
      </c>
      <c r="J324" s="45">
        <f>BK324</f>
        <v>0</v>
      </c>
      <c r="L324" s="36"/>
      <c r="M324" s="40"/>
      <c r="P324" s="41"/>
      <c r="R324" s="41"/>
      <c r="T324" s="42"/>
      <c r="AR324" s="37"/>
      <c r="AT324" s="43"/>
      <c r="AU324" s="43"/>
      <c r="AY324" s="37"/>
      <c r="BK324" s="86">
        <f>SUM(BK325:BK348)</f>
        <v>0</v>
      </c>
    </row>
    <row r="325" spans="1:65" s="1" customFormat="1" ht="18" customHeight="1" x14ac:dyDescent="0.2">
      <c r="B325" s="46"/>
      <c r="C325" s="59">
        <v>217</v>
      </c>
      <c r="D325" s="59" t="s">
        <v>30</v>
      </c>
      <c r="E325" s="60" t="s">
        <v>196</v>
      </c>
      <c r="F325" s="61" t="s">
        <v>213</v>
      </c>
      <c r="G325" s="62" t="s">
        <v>36</v>
      </c>
      <c r="H325" s="63">
        <v>8</v>
      </c>
      <c r="I325" s="64"/>
      <c r="J325" s="64">
        <f t="shared" ref="J325:J335" si="102">ROUND(I325*H325,2)</f>
        <v>0</v>
      </c>
      <c r="K325" s="61" t="s">
        <v>0</v>
      </c>
      <c r="L325" s="65"/>
      <c r="M325" s="66" t="s">
        <v>0</v>
      </c>
      <c r="N325" s="67" t="s">
        <v>9</v>
      </c>
      <c r="O325" s="55"/>
      <c r="P325" s="55"/>
      <c r="Q325" s="55"/>
      <c r="R325" s="55"/>
      <c r="S325" s="55"/>
      <c r="T325" s="56"/>
      <c r="AR325" s="57"/>
      <c r="AT325" s="57"/>
      <c r="AU325" s="57"/>
      <c r="AY325" s="6"/>
      <c r="BE325" s="58"/>
      <c r="BF325" s="58"/>
      <c r="BG325" s="58"/>
      <c r="BH325" s="58"/>
      <c r="BI325" s="58"/>
      <c r="BJ325" s="6"/>
      <c r="BK325" s="58">
        <f t="shared" ref="BK325:BK348" si="103">ROUND(I325*H325,2)</f>
        <v>0</v>
      </c>
      <c r="BL325" s="6"/>
      <c r="BM325" s="57"/>
    </row>
    <row r="326" spans="1:65" s="1" customFormat="1" ht="14.45" customHeight="1" x14ac:dyDescent="0.2">
      <c r="B326" s="46"/>
      <c r="C326" s="59">
        <v>218</v>
      </c>
      <c r="D326" s="59" t="s">
        <v>30</v>
      </c>
      <c r="E326" s="60" t="s">
        <v>197</v>
      </c>
      <c r="F326" s="61" t="s">
        <v>212</v>
      </c>
      <c r="G326" s="62" t="s">
        <v>36</v>
      </c>
      <c r="H326" s="63">
        <v>16</v>
      </c>
      <c r="I326" s="64"/>
      <c r="J326" s="64">
        <f t="shared" si="102"/>
        <v>0</v>
      </c>
      <c r="K326" s="61" t="s">
        <v>0</v>
      </c>
      <c r="L326" s="65"/>
      <c r="M326" s="66" t="s">
        <v>0</v>
      </c>
      <c r="N326" s="67" t="s">
        <v>9</v>
      </c>
      <c r="O326" s="55"/>
      <c r="P326" s="55"/>
      <c r="Q326" s="55"/>
      <c r="R326" s="55"/>
      <c r="S326" s="55"/>
      <c r="T326" s="56"/>
      <c r="AR326" s="57"/>
      <c r="AT326" s="57"/>
      <c r="AU326" s="57"/>
      <c r="AY326" s="6"/>
      <c r="BE326" s="58"/>
      <c r="BF326" s="58"/>
      <c r="BG326" s="58"/>
      <c r="BH326" s="58"/>
      <c r="BI326" s="58"/>
      <c r="BJ326" s="6"/>
      <c r="BK326" s="58">
        <f t="shared" si="103"/>
        <v>0</v>
      </c>
      <c r="BL326" s="6"/>
      <c r="BM326" s="57"/>
    </row>
    <row r="327" spans="1:65" s="1" customFormat="1" ht="14.45" customHeight="1" x14ac:dyDescent="0.2">
      <c r="B327" s="46"/>
      <c r="C327" s="59">
        <v>219</v>
      </c>
      <c r="D327" s="59" t="s">
        <v>30</v>
      </c>
      <c r="E327" s="60" t="s">
        <v>459</v>
      </c>
      <c r="F327" s="61" t="s">
        <v>214</v>
      </c>
      <c r="G327" s="62" t="s">
        <v>36</v>
      </c>
      <c r="H327" s="63">
        <v>8</v>
      </c>
      <c r="I327" s="64"/>
      <c r="J327" s="64">
        <f t="shared" si="102"/>
        <v>0</v>
      </c>
      <c r="K327" s="61" t="s">
        <v>0</v>
      </c>
      <c r="L327" s="65"/>
      <c r="M327" s="66" t="s">
        <v>0</v>
      </c>
      <c r="N327" s="67" t="s">
        <v>9</v>
      </c>
      <c r="O327" s="55"/>
      <c r="P327" s="55"/>
      <c r="Q327" s="55"/>
      <c r="R327" s="55"/>
      <c r="S327" s="55"/>
      <c r="T327" s="56"/>
      <c r="AR327" s="57"/>
      <c r="AT327" s="57"/>
      <c r="AU327" s="57"/>
      <c r="AY327" s="6"/>
      <c r="BE327" s="58"/>
      <c r="BF327" s="58"/>
      <c r="BG327" s="58"/>
      <c r="BH327" s="58"/>
      <c r="BI327" s="58"/>
      <c r="BJ327" s="6"/>
      <c r="BK327" s="58">
        <f t="shared" si="103"/>
        <v>0</v>
      </c>
      <c r="BL327" s="6"/>
      <c r="BM327" s="57"/>
    </row>
    <row r="328" spans="1:65" s="1" customFormat="1" ht="30.75" customHeight="1" x14ac:dyDescent="0.2">
      <c r="B328" s="46"/>
      <c r="C328" s="59">
        <v>220</v>
      </c>
      <c r="D328" s="59" t="s">
        <v>30</v>
      </c>
      <c r="E328" s="60" t="s">
        <v>460</v>
      </c>
      <c r="F328" s="61" t="s">
        <v>467</v>
      </c>
      <c r="G328" s="62" t="s">
        <v>36</v>
      </c>
      <c r="H328" s="63">
        <v>22</v>
      </c>
      <c r="I328" s="64"/>
      <c r="J328" s="64">
        <f t="shared" si="102"/>
        <v>0</v>
      </c>
      <c r="K328" s="61" t="s">
        <v>0</v>
      </c>
      <c r="L328" s="65"/>
      <c r="M328" s="66" t="s">
        <v>0</v>
      </c>
      <c r="N328" s="67" t="s">
        <v>9</v>
      </c>
      <c r="O328" s="55"/>
      <c r="P328" s="55"/>
      <c r="Q328" s="55"/>
      <c r="R328" s="55"/>
      <c r="S328" s="55"/>
      <c r="T328" s="56"/>
      <c r="AR328" s="57"/>
      <c r="AT328" s="57"/>
      <c r="AU328" s="57"/>
      <c r="AY328" s="6"/>
      <c r="BE328" s="58"/>
      <c r="BF328" s="58"/>
      <c r="BG328" s="58"/>
      <c r="BH328" s="58"/>
      <c r="BI328" s="58"/>
      <c r="BJ328" s="6"/>
      <c r="BK328" s="58">
        <f t="shared" si="103"/>
        <v>0</v>
      </c>
      <c r="BL328" s="6"/>
      <c r="BM328" s="57"/>
    </row>
    <row r="329" spans="1:65" s="1" customFormat="1" ht="14.25" customHeight="1" x14ac:dyDescent="0.2">
      <c r="B329" s="46"/>
      <c r="C329" s="59">
        <v>221</v>
      </c>
      <c r="D329" s="59" t="s">
        <v>30</v>
      </c>
      <c r="E329" s="60" t="s">
        <v>461</v>
      </c>
      <c r="F329" s="61" t="s">
        <v>476</v>
      </c>
      <c r="G329" s="62" t="s">
        <v>36</v>
      </c>
      <c r="H329" s="63">
        <v>3</v>
      </c>
      <c r="I329" s="64"/>
      <c r="J329" s="64">
        <f t="shared" si="102"/>
        <v>0</v>
      </c>
      <c r="K329" s="61" t="s">
        <v>0</v>
      </c>
      <c r="L329" s="65"/>
      <c r="M329" s="66" t="s">
        <v>0</v>
      </c>
      <c r="N329" s="67" t="s">
        <v>9</v>
      </c>
      <c r="O329" s="55"/>
      <c r="P329" s="55"/>
      <c r="Q329" s="55"/>
      <c r="R329" s="55"/>
      <c r="S329" s="55"/>
      <c r="T329" s="56"/>
      <c r="AR329" s="57"/>
      <c r="AT329" s="57"/>
      <c r="AU329" s="57"/>
      <c r="AY329" s="6"/>
      <c r="BE329" s="58"/>
      <c r="BF329" s="58"/>
      <c r="BG329" s="58"/>
      <c r="BH329" s="58"/>
      <c r="BI329" s="58"/>
      <c r="BJ329" s="6"/>
      <c r="BK329" s="58">
        <f t="shared" si="103"/>
        <v>0</v>
      </c>
      <c r="BL329" s="6"/>
      <c r="BM329" s="57"/>
    </row>
    <row r="330" spans="1:65" s="1" customFormat="1" ht="14.45" customHeight="1" x14ac:dyDescent="0.2">
      <c r="B330" s="46"/>
      <c r="C330" s="59">
        <v>222</v>
      </c>
      <c r="D330" s="59" t="s">
        <v>30</v>
      </c>
      <c r="E330" s="60" t="s">
        <v>469</v>
      </c>
      <c r="F330" s="61" t="s">
        <v>52</v>
      </c>
      <c r="G330" s="62" t="s">
        <v>36</v>
      </c>
      <c r="H330" s="63">
        <v>3</v>
      </c>
      <c r="I330" s="64"/>
      <c r="J330" s="64">
        <f t="shared" ref="J330" si="104">ROUND(I330*H330,2)</f>
        <v>0</v>
      </c>
      <c r="K330" s="49" t="s">
        <v>0</v>
      </c>
      <c r="L330" s="9"/>
      <c r="M330" s="53" t="s">
        <v>0</v>
      </c>
      <c r="N330" s="54" t="s">
        <v>9</v>
      </c>
      <c r="O330" s="55"/>
      <c r="P330" s="55"/>
      <c r="Q330" s="55"/>
      <c r="R330" s="55"/>
      <c r="S330" s="55"/>
      <c r="T330" s="56"/>
      <c r="AR330" s="57"/>
      <c r="AT330" s="57"/>
      <c r="AU330" s="57"/>
      <c r="AY330" s="6"/>
      <c r="BE330" s="58"/>
      <c r="BF330" s="58"/>
      <c r="BG330" s="58"/>
      <c r="BH330" s="58"/>
      <c r="BI330" s="58"/>
      <c r="BJ330" s="6"/>
      <c r="BK330" s="58">
        <f t="shared" ref="BK330" si="105">ROUND(I330*H330,2)</f>
        <v>0</v>
      </c>
      <c r="BL330" s="6"/>
      <c r="BM330" s="57"/>
    </row>
    <row r="331" spans="1:65" s="1" customFormat="1" ht="14.45" customHeight="1" x14ac:dyDescent="0.2">
      <c r="B331" s="46"/>
      <c r="C331" s="59">
        <v>223</v>
      </c>
      <c r="D331" s="59" t="s">
        <v>30</v>
      </c>
      <c r="E331" s="60" t="s">
        <v>462</v>
      </c>
      <c r="F331" s="61" t="s">
        <v>477</v>
      </c>
      <c r="G331" s="62" t="s">
        <v>36</v>
      </c>
      <c r="H331" s="63">
        <v>4</v>
      </c>
      <c r="I331" s="64"/>
      <c r="J331" s="64">
        <f t="shared" si="102"/>
        <v>0</v>
      </c>
      <c r="K331" s="61" t="s">
        <v>0</v>
      </c>
      <c r="L331" s="65"/>
      <c r="M331" s="66" t="s">
        <v>0</v>
      </c>
      <c r="N331" s="67" t="s">
        <v>9</v>
      </c>
      <c r="O331" s="55"/>
      <c r="P331" s="55"/>
      <c r="Q331" s="55"/>
      <c r="R331" s="55"/>
      <c r="S331" s="55"/>
      <c r="T331" s="56"/>
      <c r="AR331" s="57"/>
      <c r="AT331" s="57"/>
      <c r="AU331" s="57"/>
      <c r="AY331" s="6"/>
      <c r="BE331" s="58"/>
      <c r="BF331" s="58"/>
      <c r="BG331" s="58"/>
      <c r="BH331" s="58"/>
      <c r="BI331" s="58"/>
      <c r="BJ331" s="6"/>
      <c r="BK331" s="58">
        <f t="shared" si="103"/>
        <v>0</v>
      </c>
      <c r="BL331" s="6"/>
      <c r="BM331" s="57"/>
    </row>
    <row r="332" spans="1:65" s="1" customFormat="1" ht="14.45" customHeight="1" x14ac:dyDescent="0.2">
      <c r="B332" s="46"/>
      <c r="C332" s="59">
        <v>224</v>
      </c>
      <c r="D332" s="59" t="s">
        <v>30</v>
      </c>
      <c r="E332" s="60" t="s">
        <v>468</v>
      </c>
      <c r="F332" s="61" t="s">
        <v>121</v>
      </c>
      <c r="G332" s="62" t="s">
        <v>36</v>
      </c>
      <c r="H332" s="63">
        <v>4</v>
      </c>
      <c r="I332" s="64"/>
      <c r="J332" s="64">
        <f t="shared" si="102"/>
        <v>0</v>
      </c>
      <c r="K332" s="49" t="s">
        <v>0</v>
      </c>
      <c r="L332" s="9"/>
      <c r="M332" s="53" t="s">
        <v>0</v>
      </c>
      <c r="N332" s="54" t="s">
        <v>9</v>
      </c>
      <c r="O332" s="55"/>
      <c r="P332" s="55"/>
      <c r="Q332" s="55"/>
      <c r="R332" s="55"/>
      <c r="S332" s="55"/>
      <c r="T332" s="56"/>
      <c r="AR332" s="57"/>
      <c r="AT332" s="57"/>
      <c r="AU332" s="57"/>
      <c r="AY332" s="6"/>
      <c r="BE332" s="58"/>
      <c r="BF332" s="58"/>
      <c r="BG332" s="58"/>
      <c r="BH332" s="58"/>
      <c r="BI332" s="58"/>
      <c r="BJ332" s="6"/>
      <c r="BK332" s="58">
        <f t="shared" si="103"/>
        <v>0</v>
      </c>
      <c r="BL332" s="6"/>
      <c r="BM332" s="57"/>
    </row>
    <row r="333" spans="1:65" s="1" customFormat="1" ht="14.45" customHeight="1" x14ac:dyDescent="0.2">
      <c r="B333" s="46"/>
      <c r="C333" s="59">
        <v>225</v>
      </c>
      <c r="D333" s="59" t="s">
        <v>30</v>
      </c>
      <c r="E333" s="60" t="s">
        <v>463</v>
      </c>
      <c r="F333" s="61" t="s">
        <v>398</v>
      </c>
      <c r="G333" s="62" t="s">
        <v>36</v>
      </c>
      <c r="H333" s="63">
        <v>8</v>
      </c>
      <c r="I333" s="64"/>
      <c r="J333" s="64">
        <f t="shared" si="102"/>
        <v>0</v>
      </c>
      <c r="K333" s="61" t="s">
        <v>0</v>
      </c>
      <c r="L333" s="65"/>
      <c r="M333" s="66" t="s">
        <v>0</v>
      </c>
      <c r="N333" s="67" t="s">
        <v>9</v>
      </c>
      <c r="O333" s="55"/>
      <c r="P333" s="55"/>
      <c r="Q333" s="55"/>
      <c r="R333" s="55"/>
      <c r="S333" s="55"/>
      <c r="T333" s="56"/>
      <c r="AR333" s="57"/>
      <c r="AT333" s="57"/>
      <c r="AU333" s="57"/>
      <c r="AY333" s="6"/>
      <c r="BE333" s="58"/>
      <c r="BF333" s="58"/>
      <c r="BG333" s="58"/>
      <c r="BH333" s="58"/>
      <c r="BI333" s="58"/>
      <c r="BJ333" s="6"/>
      <c r="BK333" s="58">
        <f t="shared" si="103"/>
        <v>0</v>
      </c>
      <c r="BL333" s="6"/>
      <c r="BM333" s="57"/>
    </row>
    <row r="334" spans="1:65" s="1" customFormat="1" ht="14.45" customHeight="1" x14ac:dyDescent="0.2">
      <c r="B334" s="46"/>
      <c r="C334" s="59">
        <v>226</v>
      </c>
      <c r="D334" s="59" t="s">
        <v>30</v>
      </c>
      <c r="E334" s="60" t="s">
        <v>464</v>
      </c>
      <c r="F334" s="61" t="s">
        <v>470</v>
      </c>
      <c r="G334" s="62" t="s">
        <v>36</v>
      </c>
      <c r="H334" s="63">
        <v>1</v>
      </c>
      <c r="I334" s="64"/>
      <c r="J334" s="64">
        <f t="shared" si="102"/>
        <v>0</v>
      </c>
      <c r="K334" s="61" t="s">
        <v>0</v>
      </c>
      <c r="L334" s="65"/>
      <c r="M334" s="66" t="s">
        <v>0</v>
      </c>
      <c r="N334" s="67" t="s">
        <v>9</v>
      </c>
      <c r="O334" s="55"/>
      <c r="P334" s="55"/>
      <c r="Q334" s="55"/>
      <c r="R334" s="55"/>
      <c r="S334" s="55"/>
      <c r="T334" s="56"/>
      <c r="AR334" s="57"/>
      <c r="AT334" s="57"/>
      <c r="AU334" s="57"/>
      <c r="AY334" s="6"/>
      <c r="BE334" s="58"/>
      <c r="BF334" s="58"/>
      <c r="BG334" s="58"/>
      <c r="BH334" s="58"/>
      <c r="BI334" s="58"/>
      <c r="BJ334" s="6"/>
      <c r="BK334" s="58">
        <f t="shared" si="103"/>
        <v>0</v>
      </c>
      <c r="BL334" s="6"/>
      <c r="BM334" s="57"/>
    </row>
    <row r="335" spans="1:65" s="1" customFormat="1" ht="14.45" customHeight="1" x14ac:dyDescent="0.2">
      <c r="B335" s="46"/>
      <c r="C335" s="59">
        <v>227</v>
      </c>
      <c r="D335" s="59" t="s">
        <v>30</v>
      </c>
      <c r="E335" s="60" t="s">
        <v>465</v>
      </c>
      <c r="F335" s="61" t="s">
        <v>471</v>
      </c>
      <c r="G335" s="62" t="s">
        <v>36</v>
      </c>
      <c r="H335" s="63">
        <v>1</v>
      </c>
      <c r="I335" s="64"/>
      <c r="J335" s="64">
        <f t="shared" si="102"/>
        <v>0</v>
      </c>
      <c r="K335" s="61" t="s">
        <v>0</v>
      </c>
      <c r="L335" s="65"/>
      <c r="M335" s="66" t="s">
        <v>0</v>
      </c>
      <c r="N335" s="67" t="s">
        <v>9</v>
      </c>
      <c r="O335" s="55"/>
      <c r="P335" s="55"/>
      <c r="Q335" s="55"/>
      <c r="R335" s="55"/>
      <c r="S335" s="55"/>
      <c r="T335" s="56"/>
      <c r="AR335" s="57"/>
      <c r="AT335" s="57"/>
      <c r="AU335" s="57"/>
      <c r="AY335" s="6"/>
      <c r="BE335" s="58"/>
      <c r="BF335" s="58"/>
      <c r="BG335" s="58"/>
      <c r="BH335" s="58"/>
      <c r="BI335" s="58"/>
      <c r="BJ335" s="6"/>
      <c r="BK335" s="58">
        <f t="shared" si="103"/>
        <v>0</v>
      </c>
      <c r="BL335" s="6"/>
      <c r="BM335" s="57"/>
    </row>
    <row r="336" spans="1:65" s="1" customFormat="1" ht="14.45" customHeight="1" x14ac:dyDescent="0.2">
      <c r="B336" s="46"/>
      <c r="C336" s="59">
        <v>228</v>
      </c>
      <c r="D336" s="59" t="s">
        <v>30</v>
      </c>
      <c r="E336" s="60" t="s">
        <v>466</v>
      </c>
      <c r="F336" s="61" t="s">
        <v>306</v>
      </c>
      <c r="G336" s="62" t="s">
        <v>36</v>
      </c>
      <c r="H336" s="63">
        <v>1</v>
      </c>
      <c r="I336" s="64"/>
      <c r="J336" s="64">
        <f>ROUND(I336*H336,2)</f>
        <v>0</v>
      </c>
      <c r="K336" s="61" t="s">
        <v>0</v>
      </c>
      <c r="L336" s="65"/>
      <c r="M336" s="66" t="s">
        <v>0</v>
      </c>
      <c r="N336" s="67" t="s">
        <v>9</v>
      </c>
      <c r="O336" s="55"/>
      <c r="P336" s="55"/>
      <c r="Q336" s="55"/>
      <c r="R336" s="55"/>
      <c r="S336" s="55"/>
      <c r="T336" s="56"/>
      <c r="AR336" s="57"/>
      <c r="AT336" s="57"/>
      <c r="AU336" s="57"/>
      <c r="AY336" s="6"/>
      <c r="BE336" s="58"/>
      <c r="BF336" s="58"/>
      <c r="BG336" s="58"/>
      <c r="BH336" s="58"/>
      <c r="BI336" s="58"/>
      <c r="BJ336" s="6"/>
      <c r="BK336" s="58">
        <f>ROUND(I336*H336,2)</f>
        <v>0</v>
      </c>
      <c r="BL336" s="6"/>
      <c r="BM336" s="57"/>
    </row>
    <row r="337" spans="1:65" s="1" customFormat="1" ht="14.45" customHeight="1" x14ac:dyDescent="0.2">
      <c r="B337" s="46"/>
      <c r="C337" s="47">
        <v>229</v>
      </c>
      <c r="D337" s="47" t="s">
        <v>28</v>
      </c>
      <c r="E337" s="48" t="s">
        <v>198</v>
      </c>
      <c r="F337" s="49" t="s">
        <v>47</v>
      </c>
      <c r="G337" s="50" t="s">
        <v>36</v>
      </c>
      <c r="H337" s="51">
        <v>1</v>
      </c>
      <c r="I337" s="52"/>
      <c r="J337" s="52">
        <f>ROUND(I337*H337,2)</f>
        <v>0</v>
      </c>
      <c r="K337" s="49" t="s">
        <v>0</v>
      </c>
      <c r="L337" s="9"/>
      <c r="M337" s="53" t="s">
        <v>0</v>
      </c>
      <c r="N337" s="54" t="s">
        <v>9</v>
      </c>
      <c r="O337" s="55"/>
      <c r="P337" s="55"/>
      <c r="Q337" s="55"/>
      <c r="R337" s="55"/>
      <c r="S337" s="55"/>
      <c r="T337" s="56"/>
      <c r="AR337" s="57"/>
      <c r="AT337" s="57"/>
      <c r="AU337" s="57"/>
      <c r="AY337" s="6"/>
      <c r="BE337" s="58"/>
      <c r="BF337" s="58"/>
      <c r="BG337" s="58"/>
      <c r="BH337" s="58"/>
      <c r="BI337" s="58"/>
      <c r="BJ337" s="6"/>
      <c r="BK337" s="58">
        <f>ROUND(I337*H337,2)</f>
        <v>0</v>
      </c>
      <c r="BL337" s="6"/>
      <c r="BM337" s="57"/>
    </row>
    <row r="338" spans="1:65" s="1" customFormat="1" ht="24.75" customHeight="1" x14ac:dyDescent="0.2">
      <c r="B338" s="46"/>
      <c r="C338" s="59">
        <v>230</v>
      </c>
      <c r="D338" s="59" t="s">
        <v>30</v>
      </c>
      <c r="E338" s="60" t="s">
        <v>199</v>
      </c>
      <c r="F338" s="61" t="s">
        <v>478</v>
      </c>
      <c r="G338" s="62" t="s">
        <v>36</v>
      </c>
      <c r="H338" s="63">
        <v>3</v>
      </c>
      <c r="I338" s="64"/>
      <c r="J338" s="64">
        <f t="shared" ref="J338:J345" si="106">ROUND(I338*H338,2)</f>
        <v>0</v>
      </c>
      <c r="K338" s="61" t="s">
        <v>0</v>
      </c>
      <c r="L338" s="65"/>
      <c r="M338" s="66" t="s">
        <v>0</v>
      </c>
      <c r="N338" s="67" t="s">
        <v>9</v>
      </c>
      <c r="O338" s="55"/>
      <c r="P338" s="55"/>
      <c r="Q338" s="55"/>
      <c r="R338" s="55"/>
      <c r="S338" s="55"/>
      <c r="T338" s="56"/>
      <c r="AR338" s="57"/>
      <c r="AT338" s="57"/>
      <c r="AU338" s="57"/>
      <c r="AY338" s="6"/>
      <c r="BE338" s="58"/>
      <c r="BF338" s="58"/>
      <c r="BG338" s="58"/>
      <c r="BH338" s="58"/>
      <c r="BI338" s="58"/>
      <c r="BJ338" s="6"/>
      <c r="BK338" s="58">
        <f t="shared" si="103"/>
        <v>0</v>
      </c>
      <c r="BL338" s="6"/>
      <c r="BM338" s="57"/>
    </row>
    <row r="339" spans="1:65" s="1" customFormat="1" ht="14.45" customHeight="1" x14ac:dyDescent="0.2">
      <c r="B339" s="46"/>
      <c r="C339" s="59">
        <v>231</v>
      </c>
      <c r="D339" s="59" t="s">
        <v>30</v>
      </c>
      <c r="E339" s="60" t="s">
        <v>200</v>
      </c>
      <c r="F339" s="61" t="s">
        <v>390</v>
      </c>
      <c r="G339" s="62" t="s">
        <v>36</v>
      </c>
      <c r="H339" s="63">
        <v>3</v>
      </c>
      <c r="I339" s="64"/>
      <c r="J339" s="64">
        <f t="shared" ref="J339:J340" si="107">ROUND(I339*H339,2)</f>
        <v>0</v>
      </c>
      <c r="K339" s="61" t="s">
        <v>0</v>
      </c>
      <c r="L339" s="65"/>
      <c r="M339" s="66" t="s">
        <v>0</v>
      </c>
      <c r="N339" s="67" t="s">
        <v>9</v>
      </c>
      <c r="O339" s="55"/>
      <c r="P339" s="55"/>
      <c r="Q339" s="55"/>
      <c r="R339" s="55"/>
      <c r="S339" s="55"/>
      <c r="T339" s="56"/>
      <c r="AR339" s="57"/>
      <c r="AT339" s="57"/>
      <c r="AU339" s="57"/>
      <c r="AY339" s="6"/>
      <c r="BE339" s="58"/>
      <c r="BF339" s="58"/>
      <c r="BG339" s="58"/>
      <c r="BH339" s="58"/>
      <c r="BI339" s="58"/>
      <c r="BJ339" s="6"/>
      <c r="BK339" s="58">
        <f>ROUND(I339*H339,2)</f>
        <v>0</v>
      </c>
      <c r="BL339" s="6"/>
      <c r="BM339" s="57"/>
    </row>
    <row r="340" spans="1:65" s="1" customFormat="1" ht="14.45" customHeight="1" x14ac:dyDescent="0.2">
      <c r="B340" s="46"/>
      <c r="C340" s="59">
        <v>232</v>
      </c>
      <c r="D340" s="59" t="s">
        <v>30</v>
      </c>
      <c r="E340" s="60" t="s">
        <v>201</v>
      </c>
      <c r="F340" s="61" t="s">
        <v>389</v>
      </c>
      <c r="G340" s="62" t="s">
        <v>36</v>
      </c>
      <c r="H340" s="63">
        <v>3</v>
      </c>
      <c r="I340" s="64"/>
      <c r="J340" s="64">
        <f t="shared" si="107"/>
        <v>0</v>
      </c>
      <c r="K340" s="61" t="s">
        <v>0</v>
      </c>
      <c r="L340" s="65"/>
      <c r="M340" s="66" t="s">
        <v>0</v>
      </c>
      <c r="N340" s="67" t="s">
        <v>9</v>
      </c>
      <c r="O340" s="55"/>
      <c r="P340" s="55"/>
      <c r="Q340" s="55"/>
      <c r="R340" s="55"/>
      <c r="S340" s="55"/>
      <c r="T340" s="56"/>
      <c r="AR340" s="57"/>
      <c r="AT340" s="57"/>
      <c r="AU340" s="57"/>
      <c r="AY340" s="6"/>
      <c r="BE340" s="58"/>
      <c r="BF340" s="58"/>
      <c r="BG340" s="58"/>
      <c r="BH340" s="58"/>
      <c r="BI340" s="58"/>
      <c r="BJ340" s="6"/>
      <c r="BK340" s="58">
        <f>ROUND(I340*H340,2)</f>
        <v>0</v>
      </c>
      <c r="BL340" s="6"/>
      <c r="BM340" s="57"/>
    </row>
    <row r="341" spans="1:65" s="1" customFormat="1" ht="14.45" customHeight="1" x14ac:dyDescent="0.2">
      <c r="B341" s="46"/>
      <c r="C341" s="59">
        <v>233</v>
      </c>
      <c r="D341" s="59" t="s">
        <v>30</v>
      </c>
      <c r="E341" s="60" t="s">
        <v>202</v>
      </c>
      <c r="F341" s="61" t="s">
        <v>484</v>
      </c>
      <c r="G341" s="62" t="s">
        <v>36</v>
      </c>
      <c r="H341" s="63">
        <v>3</v>
      </c>
      <c r="I341" s="64"/>
      <c r="J341" s="64">
        <f>ROUND(I341*H341,2)</f>
        <v>0</v>
      </c>
      <c r="K341" s="49" t="s">
        <v>0</v>
      </c>
      <c r="L341" s="9"/>
      <c r="M341" s="53" t="s">
        <v>0</v>
      </c>
      <c r="N341" s="54" t="s">
        <v>9</v>
      </c>
      <c r="O341" s="55"/>
      <c r="P341" s="55"/>
      <c r="Q341" s="55"/>
      <c r="R341" s="55"/>
      <c r="S341" s="55"/>
      <c r="T341" s="56"/>
      <c r="AR341" s="57"/>
      <c r="AT341" s="57"/>
      <c r="AU341" s="57"/>
      <c r="AY341" s="6"/>
      <c r="BE341" s="58"/>
      <c r="BF341" s="58"/>
      <c r="BG341" s="58"/>
      <c r="BH341" s="58"/>
      <c r="BI341" s="58"/>
      <c r="BJ341" s="6"/>
      <c r="BK341" s="58">
        <f>ROUND(I341*H341,2)</f>
        <v>0</v>
      </c>
      <c r="BL341" s="6"/>
      <c r="BM341" s="57"/>
    </row>
    <row r="342" spans="1:65" s="1" customFormat="1" ht="18.75" customHeight="1" x14ac:dyDescent="0.2">
      <c r="B342" s="46"/>
      <c r="C342" s="59">
        <v>234</v>
      </c>
      <c r="D342" s="59" t="s">
        <v>30</v>
      </c>
      <c r="E342" s="60" t="s">
        <v>532</v>
      </c>
      <c r="F342" s="61" t="s">
        <v>476</v>
      </c>
      <c r="G342" s="62" t="s">
        <v>36</v>
      </c>
      <c r="H342" s="63">
        <v>1</v>
      </c>
      <c r="I342" s="64"/>
      <c r="J342" s="64">
        <f t="shared" ref="J342" si="108">ROUND(I342*H342,2)</f>
        <v>0</v>
      </c>
      <c r="K342" s="61" t="s">
        <v>0</v>
      </c>
      <c r="L342" s="65"/>
      <c r="M342" s="66" t="s">
        <v>0</v>
      </c>
      <c r="N342" s="67" t="s">
        <v>9</v>
      </c>
      <c r="O342" s="55"/>
      <c r="P342" s="55"/>
      <c r="Q342" s="55"/>
      <c r="R342" s="55"/>
      <c r="S342" s="55"/>
      <c r="T342" s="56"/>
      <c r="AR342" s="57"/>
      <c r="AT342" s="57"/>
      <c r="AU342" s="57"/>
      <c r="AY342" s="6"/>
      <c r="BE342" s="58"/>
      <c r="BF342" s="58"/>
      <c r="BG342" s="58"/>
      <c r="BH342" s="58"/>
      <c r="BI342" s="58"/>
      <c r="BJ342" s="6"/>
      <c r="BK342" s="58">
        <f t="shared" ref="BK342" si="109">ROUND(I342*H342,2)</f>
        <v>0</v>
      </c>
      <c r="BL342" s="6"/>
      <c r="BM342" s="57"/>
    </row>
    <row r="343" spans="1:65" s="1" customFormat="1" ht="34.5" customHeight="1" x14ac:dyDescent="0.2">
      <c r="B343" s="46"/>
      <c r="C343" s="59">
        <v>235</v>
      </c>
      <c r="D343" s="59" t="s">
        <v>30</v>
      </c>
      <c r="E343" s="60" t="s">
        <v>480</v>
      </c>
      <c r="F343" s="61" t="s">
        <v>479</v>
      </c>
      <c r="G343" s="62" t="s">
        <v>36</v>
      </c>
      <c r="H343" s="63">
        <v>2</v>
      </c>
      <c r="I343" s="64"/>
      <c r="J343" s="64">
        <f t="shared" si="106"/>
        <v>0</v>
      </c>
      <c r="K343" s="61" t="s">
        <v>0</v>
      </c>
      <c r="L343" s="65"/>
      <c r="M343" s="66" t="s">
        <v>0</v>
      </c>
      <c r="N343" s="67" t="s">
        <v>9</v>
      </c>
      <c r="O343" s="55"/>
      <c r="P343" s="55"/>
      <c r="Q343" s="55"/>
      <c r="R343" s="55"/>
      <c r="S343" s="55"/>
      <c r="T343" s="56"/>
      <c r="AR343" s="57"/>
      <c r="AT343" s="57"/>
      <c r="AU343" s="57"/>
      <c r="AY343" s="6"/>
      <c r="BE343" s="58"/>
      <c r="BF343" s="58"/>
      <c r="BG343" s="58"/>
      <c r="BH343" s="58"/>
      <c r="BI343" s="58"/>
      <c r="BJ343" s="6"/>
      <c r="BK343" s="58">
        <f t="shared" si="103"/>
        <v>0</v>
      </c>
      <c r="BL343" s="6"/>
      <c r="BM343" s="57"/>
    </row>
    <row r="344" spans="1:65" s="1" customFormat="1" ht="30" customHeight="1" x14ac:dyDescent="0.2">
      <c r="B344" s="46"/>
      <c r="C344" s="59">
        <v>236</v>
      </c>
      <c r="D344" s="59" t="s">
        <v>30</v>
      </c>
      <c r="E344" s="60" t="s">
        <v>481</v>
      </c>
      <c r="F344" s="61" t="s">
        <v>467</v>
      </c>
      <c r="G344" s="62" t="s">
        <v>36</v>
      </c>
      <c r="H344" s="63">
        <v>2</v>
      </c>
      <c r="I344" s="64"/>
      <c r="J344" s="64">
        <f t="shared" ref="J344" si="110">ROUND(I344*H344,2)</f>
        <v>0</v>
      </c>
      <c r="K344" s="61" t="s">
        <v>0</v>
      </c>
      <c r="L344" s="65"/>
      <c r="M344" s="66" t="s">
        <v>0</v>
      </c>
      <c r="N344" s="67" t="s">
        <v>9</v>
      </c>
      <c r="O344" s="55"/>
      <c r="P344" s="55"/>
      <c r="Q344" s="55"/>
      <c r="R344" s="55"/>
      <c r="S344" s="55"/>
      <c r="T344" s="56"/>
      <c r="AR344" s="57"/>
      <c r="AT344" s="57"/>
      <c r="AU344" s="57"/>
      <c r="AY344" s="6"/>
      <c r="BE344" s="58"/>
      <c r="BF344" s="58"/>
      <c r="BG344" s="58"/>
      <c r="BH344" s="58"/>
      <c r="BI344" s="58"/>
      <c r="BJ344" s="6"/>
      <c r="BK344" s="58">
        <f t="shared" ref="BK344" si="111">ROUND(I344*H344,2)</f>
        <v>0</v>
      </c>
      <c r="BL344" s="6"/>
      <c r="BM344" s="57"/>
    </row>
    <row r="345" spans="1:65" s="1" customFormat="1" ht="14.45" customHeight="1" x14ac:dyDescent="0.2">
      <c r="B345" s="46"/>
      <c r="C345" s="59">
        <v>237</v>
      </c>
      <c r="D345" s="59" t="s">
        <v>30</v>
      </c>
      <c r="E345" s="60" t="s">
        <v>533</v>
      </c>
      <c r="F345" s="61" t="s">
        <v>398</v>
      </c>
      <c r="G345" s="62" t="s">
        <v>36</v>
      </c>
      <c r="H345" s="63">
        <v>2</v>
      </c>
      <c r="I345" s="64"/>
      <c r="J345" s="64">
        <f t="shared" si="106"/>
        <v>0</v>
      </c>
      <c r="K345" s="61" t="s">
        <v>0</v>
      </c>
      <c r="L345" s="65"/>
      <c r="M345" s="66" t="s">
        <v>0</v>
      </c>
      <c r="N345" s="67" t="s">
        <v>9</v>
      </c>
      <c r="O345" s="55"/>
      <c r="P345" s="55"/>
      <c r="Q345" s="55"/>
      <c r="R345" s="55"/>
      <c r="S345" s="55"/>
      <c r="T345" s="56"/>
      <c r="AR345" s="57"/>
      <c r="AT345" s="57"/>
      <c r="AU345" s="57"/>
      <c r="AY345" s="6"/>
      <c r="BE345" s="58"/>
      <c r="BF345" s="58"/>
      <c r="BG345" s="58"/>
      <c r="BH345" s="58"/>
      <c r="BI345" s="58"/>
      <c r="BJ345" s="6"/>
      <c r="BK345" s="58">
        <f t="shared" si="103"/>
        <v>0</v>
      </c>
      <c r="BL345" s="6"/>
      <c r="BM345" s="57"/>
    </row>
    <row r="346" spans="1:65" s="1" customFormat="1" ht="14.45" customHeight="1" x14ac:dyDescent="0.2">
      <c r="B346" s="46"/>
      <c r="C346" s="47">
        <v>238</v>
      </c>
      <c r="D346" s="47" t="s">
        <v>28</v>
      </c>
      <c r="E346" s="48" t="s">
        <v>203</v>
      </c>
      <c r="F346" s="49" t="s">
        <v>47</v>
      </c>
      <c r="G346" s="50" t="s">
        <v>36</v>
      </c>
      <c r="H346" s="51">
        <v>1</v>
      </c>
      <c r="I346" s="52"/>
      <c r="J346" s="52">
        <f>ROUND(I346*H346,2)</f>
        <v>0</v>
      </c>
      <c r="K346" s="49" t="s">
        <v>0</v>
      </c>
      <c r="L346" s="9"/>
      <c r="M346" s="53" t="s">
        <v>0</v>
      </c>
      <c r="N346" s="54" t="s">
        <v>9</v>
      </c>
      <c r="O346" s="55"/>
      <c r="P346" s="55"/>
      <c r="Q346" s="55"/>
      <c r="R346" s="55"/>
      <c r="S346" s="55"/>
      <c r="T346" s="56"/>
      <c r="AR346" s="57"/>
      <c r="AT346" s="57"/>
      <c r="AU346" s="57"/>
      <c r="AY346" s="6"/>
      <c r="BE346" s="58"/>
      <c r="BF346" s="58"/>
      <c r="BG346" s="58"/>
      <c r="BH346" s="58"/>
      <c r="BI346" s="58"/>
      <c r="BJ346" s="6"/>
      <c r="BK346" s="58">
        <f t="shared" si="103"/>
        <v>0</v>
      </c>
      <c r="BL346" s="6"/>
      <c r="BM346" s="57"/>
    </row>
    <row r="347" spans="1:65" s="1" customFormat="1" ht="19.5" customHeight="1" x14ac:dyDescent="0.2">
      <c r="B347" s="46"/>
      <c r="C347" s="59">
        <v>239</v>
      </c>
      <c r="D347" s="59" t="s">
        <v>30</v>
      </c>
      <c r="E347" s="60" t="s">
        <v>204</v>
      </c>
      <c r="F347" s="61" t="s">
        <v>482</v>
      </c>
      <c r="G347" s="62" t="s">
        <v>36</v>
      </c>
      <c r="H347" s="63">
        <v>1</v>
      </c>
      <c r="I347" s="64"/>
      <c r="J347" s="64">
        <f t="shared" ref="J347" si="112">ROUND(I347*H347,2)</f>
        <v>0</v>
      </c>
      <c r="K347" s="61" t="s">
        <v>0</v>
      </c>
      <c r="L347" s="65"/>
      <c r="M347" s="66" t="s">
        <v>0</v>
      </c>
      <c r="N347" s="67" t="s">
        <v>9</v>
      </c>
      <c r="O347" s="55"/>
      <c r="P347" s="55"/>
      <c r="Q347" s="55"/>
      <c r="R347" s="55"/>
      <c r="S347" s="55"/>
      <c r="T347" s="56"/>
      <c r="AR347" s="57"/>
      <c r="AT347" s="57"/>
      <c r="AU347" s="57"/>
      <c r="AY347" s="6"/>
      <c r="BE347" s="58"/>
      <c r="BF347" s="58"/>
      <c r="BG347" s="58"/>
      <c r="BH347" s="58"/>
      <c r="BI347" s="58"/>
      <c r="BJ347" s="6"/>
      <c r="BK347" s="58">
        <f t="shared" si="103"/>
        <v>0</v>
      </c>
      <c r="BL347" s="6"/>
      <c r="BM347" s="57"/>
    </row>
    <row r="348" spans="1:65" s="1" customFormat="1" ht="14.45" customHeight="1" x14ac:dyDescent="0.2">
      <c r="B348" s="46"/>
      <c r="C348" s="47">
        <v>240</v>
      </c>
      <c r="D348" s="47" t="s">
        <v>28</v>
      </c>
      <c r="E348" s="48" t="s">
        <v>205</v>
      </c>
      <c r="F348" s="49" t="s">
        <v>47</v>
      </c>
      <c r="G348" s="50" t="s">
        <v>36</v>
      </c>
      <c r="H348" s="51">
        <v>1</v>
      </c>
      <c r="I348" s="52"/>
      <c r="J348" s="52">
        <f>ROUND(I348*H348,2)</f>
        <v>0</v>
      </c>
      <c r="K348" s="49" t="s">
        <v>0</v>
      </c>
      <c r="L348" s="9"/>
      <c r="M348" s="53" t="s">
        <v>0</v>
      </c>
      <c r="N348" s="54" t="s">
        <v>9</v>
      </c>
      <c r="O348" s="55"/>
      <c r="P348" s="55"/>
      <c r="Q348" s="55"/>
      <c r="R348" s="55"/>
      <c r="S348" s="55"/>
      <c r="T348" s="56"/>
      <c r="AR348" s="57"/>
      <c r="AT348" s="57"/>
      <c r="AU348" s="57"/>
      <c r="AY348" s="6"/>
      <c r="BE348" s="58"/>
      <c r="BF348" s="58"/>
      <c r="BG348" s="58"/>
      <c r="BH348" s="58"/>
      <c r="BI348" s="58"/>
      <c r="BJ348" s="6"/>
      <c r="BK348" s="58">
        <f t="shared" si="103"/>
        <v>0</v>
      </c>
      <c r="BL348" s="6"/>
      <c r="BM348" s="57"/>
    </row>
    <row r="349" spans="1:65" s="5" customFormat="1" ht="22.9" customHeight="1" x14ac:dyDescent="0.2">
      <c r="B349" s="36"/>
      <c r="D349" s="37" t="s">
        <v>14</v>
      </c>
      <c r="E349" s="75" t="s">
        <v>206</v>
      </c>
      <c r="F349" s="44" t="s">
        <v>278</v>
      </c>
      <c r="J349" s="45">
        <f>BK349</f>
        <v>0</v>
      </c>
      <c r="L349" s="36"/>
      <c r="M349" s="40"/>
      <c r="P349" s="41"/>
      <c r="R349" s="41"/>
      <c r="T349" s="42"/>
      <c r="AR349" s="37"/>
      <c r="AT349" s="43"/>
      <c r="AU349" s="43"/>
      <c r="AY349" s="37"/>
      <c r="BK349" s="86">
        <f>SUM(BK350:BK355)</f>
        <v>0</v>
      </c>
    </row>
    <row r="350" spans="1:65" ht="12" x14ac:dyDescent="0.2">
      <c r="A350" s="1"/>
      <c r="B350" s="46"/>
      <c r="C350" s="59">
        <v>250</v>
      </c>
      <c r="D350" s="59" t="s">
        <v>30</v>
      </c>
      <c r="E350" s="60" t="s">
        <v>569</v>
      </c>
      <c r="F350" s="61" t="s">
        <v>55</v>
      </c>
      <c r="G350" s="62" t="s">
        <v>56</v>
      </c>
      <c r="H350" s="63">
        <v>13</v>
      </c>
      <c r="I350" s="64"/>
      <c r="J350" s="64">
        <f t="shared" ref="J350:J355" si="113">ROUND(I350*H350,2)</f>
        <v>0</v>
      </c>
      <c r="K350" s="61" t="s">
        <v>0</v>
      </c>
      <c r="L350" s="65"/>
      <c r="M350" s="66" t="s">
        <v>0</v>
      </c>
      <c r="N350" s="67" t="s">
        <v>9</v>
      </c>
      <c r="O350" s="55"/>
      <c r="P350" s="55"/>
      <c r="Q350" s="55"/>
      <c r="R350" s="55"/>
      <c r="S350" s="55"/>
      <c r="T350" s="56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7"/>
      <c r="AS350" s="1"/>
      <c r="AT350" s="57"/>
      <c r="AU350" s="57"/>
      <c r="AV350" s="1"/>
      <c r="AW350" s="1"/>
      <c r="AX350" s="1"/>
      <c r="AY350" s="6"/>
      <c r="AZ350" s="1"/>
      <c r="BA350" s="1"/>
      <c r="BB350" s="1"/>
      <c r="BC350" s="1"/>
      <c r="BD350" s="1"/>
      <c r="BE350" s="58"/>
      <c r="BF350" s="58"/>
      <c r="BG350" s="58"/>
      <c r="BH350" s="58"/>
      <c r="BI350" s="6">
        <v>2</v>
      </c>
      <c r="BJ350" s="6">
        <f t="shared" ref="BJ350:BJ355" si="114">BI350*H350</f>
        <v>26</v>
      </c>
      <c r="BK350" s="58">
        <f t="shared" ref="BK350:BK355" si="115">ROUND(I350*H350,2)</f>
        <v>0</v>
      </c>
    </row>
    <row r="351" spans="1:65" ht="12" x14ac:dyDescent="0.2">
      <c r="A351" s="1"/>
      <c r="B351" s="46"/>
      <c r="C351" s="47">
        <v>251</v>
      </c>
      <c r="D351" s="47" t="s">
        <v>28</v>
      </c>
      <c r="E351" s="48" t="s">
        <v>570</v>
      </c>
      <c r="F351" s="49" t="s">
        <v>57</v>
      </c>
      <c r="G351" s="50" t="s">
        <v>56</v>
      </c>
      <c r="H351" s="51">
        <v>13</v>
      </c>
      <c r="I351" s="52"/>
      <c r="J351" s="52">
        <f t="shared" si="113"/>
        <v>0</v>
      </c>
      <c r="K351" s="49" t="s">
        <v>0</v>
      </c>
      <c r="L351" s="9"/>
      <c r="M351" s="53" t="s">
        <v>0</v>
      </c>
      <c r="N351" s="54" t="s">
        <v>9</v>
      </c>
      <c r="O351" s="55"/>
      <c r="P351" s="55"/>
      <c r="Q351" s="55"/>
      <c r="R351" s="55"/>
      <c r="S351" s="55"/>
      <c r="T351" s="56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7"/>
      <c r="AS351" s="1"/>
      <c r="AT351" s="57"/>
      <c r="AU351" s="57"/>
      <c r="AV351" s="1"/>
      <c r="AW351" s="1"/>
      <c r="AX351" s="1"/>
      <c r="AY351" s="6"/>
      <c r="AZ351" s="1"/>
      <c r="BA351" s="1"/>
      <c r="BB351" s="1"/>
      <c r="BC351" s="1"/>
      <c r="BD351" s="1"/>
      <c r="BE351" s="58"/>
      <c r="BF351" s="58"/>
      <c r="BG351" s="58"/>
      <c r="BH351" s="58"/>
      <c r="BI351" s="6"/>
      <c r="BJ351" s="6">
        <f t="shared" si="114"/>
        <v>0</v>
      </c>
      <c r="BK351" s="58">
        <f t="shared" si="115"/>
        <v>0</v>
      </c>
    </row>
    <row r="352" spans="1:65" ht="12" x14ac:dyDescent="0.2">
      <c r="A352" s="1"/>
      <c r="B352" s="46"/>
      <c r="C352" s="59">
        <v>252</v>
      </c>
      <c r="D352" s="59" t="s">
        <v>30</v>
      </c>
      <c r="E352" s="60" t="s">
        <v>571</v>
      </c>
      <c r="F352" s="61" t="s">
        <v>58</v>
      </c>
      <c r="G352" s="62" t="s">
        <v>56</v>
      </c>
      <c r="H352" s="63">
        <v>80</v>
      </c>
      <c r="I352" s="64"/>
      <c r="J352" s="64">
        <f t="shared" si="113"/>
        <v>0</v>
      </c>
      <c r="K352" s="61" t="s">
        <v>0</v>
      </c>
      <c r="L352" s="65"/>
      <c r="M352" s="66" t="s">
        <v>0</v>
      </c>
      <c r="N352" s="67" t="s">
        <v>9</v>
      </c>
      <c r="O352" s="55"/>
      <c r="P352" s="55"/>
      <c r="Q352" s="55"/>
      <c r="R352" s="55"/>
      <c r="S352" s="55"/>
      <c r="T352" s="56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7"/>
      <c r="AS352" s="1"/>
      <c r="AT352" s="57"/>
      <c r="AU352" s="57"/>
      <c r="AV352" s="1"/>
      <c r="AW352" s="1"/>
      <c r="AX352" s="1"/>
      <c r="AY352" s="6"/>
      <c r="AZ352" s="1"/>
      <c r="BA352" s="1"/>
      <c r="BB352" s="1"/>
      <c r="BC352" s="1"/>
      <c r="BD352" s="1"/>
      <c r="BE352" s="58"/>
      <c r="BF352" s="58"/>
      <c r="BG352" s="58"/>
      <c r="BH352" s="58"/>
      <c r="BI352" s="6">
        <v>5</v>
      </c>
      <c r="BJ352" s="6">
        <f t="shared" si="114"/>
        <v>400</v>
      </c>
      <c r="BK352" s="58">
        <f t="shared" si="115"/>
        <v>0</v>
      </c>
    </row>
    <row r="353" spans="1:65" ht="12" x14ac:dyDescent="0.2">
      <c r="A353" s="1"/>
      <c r="B353" s="46"/>
      <c r="C353" s="47">
        <v>253</v>
      </c>
      <c r="D353" s="47" t="s">
        <v>28</v>
      </c>
      <c r="E353" s="48" t="s">
        <v>572</v>
      </c>
      <c r="F353" s="49" t="s">
        <v>57</v>
      </c>
      <c r="G353" s="50" t="s">
        <v>56</v>
      </c>
      <c r="H353" s="51">
        <v>80</v>
      </c>
      <c r="I353" s="52"/>
      <c r="J353" s="52">
        <f t="shared" si="113"/>
        <v>0</v>
      </c>
      <c r="K353" s="49" t="s">
        <v>0</v>
      </c>
      <c r="L353" s="9"/>
      <c r="M353" s="53" t="s">
        <v>0</v>
      </c>
      <c r="N353" s="54" t="s">
        <v>9</v>
      </c>
      <c r="O353" s="55"/>
      <c r="P353" s="55"/>
      <c r="Q353" s="55"/>
      <c r="R353" s="55"/>
      <c r="S353" s="55"/>
      <c r="T353" s="56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7"/>
      <c r="AS353" s="1"/>
      <c r="AT353" s="57"/>
      <c r="AU353" s="57"/>
      <c r="AV353" s="1"/>
      <c r="AW353" s="1"/>
      <c r="AX353" s="1"/>
      <c r="AY353" s="6"/>
      <c r="AZ353" s="1"/>
      <c r="BA353" s="1"/>
      <c r="BB353" s="1"/>
      <c r="BC353" s="1"/>
      <c r="BD353" s="1"/>
      <c r="BE353" s="58"/>
      <c r="BF353" s="58"/>
      <c r="BG353" s="58"/>
      <c r="BH353" s="58"/>
      <c r="BI353" s="6"/>
      <c r="BJ353" s="6">
        <f t="shared" si="114"/>
        <v>0</v>
      </c>
      <c r="BK353" s="58">
        <f t="shared" si="115"/>
        <v>0</v>
      </c>
    </row>
    <row r="354" spans="1:65" ht="12" x14ac:dyDescent="0.2">
      <c r="A354" s="1"/>
      <c r="B354" s="46"/>
      <c r="C354" s="59">
        <v>254</v>
      </c>
      <c r="D354" s="59" t="s">
        <v>30</v>
      </c>
      <c r="E354" s="60" t="s">
        <v>573</v>
      </c>
      <c r="F354" s="61" t="s">
        <v>245</v>
      </c>
      <c r="G354" s="62" t="s">
        <v>56</v>
      </c>
      <c r="H354" s="63">
        <v>7</v>
      </c>
      <c r="I354" s="64"/>
      <c r="J354" s="64">
        <f t="shared" si="113"/>
        <v>0</v>
      </c>
      <c r="K354" s="61" t="s">
        <v>0</v>
      </c>
      <c r="L354" s="65"/>
      <c r="M354" s="66" t="s">
        <v>0</v>
      </c>
      <c r="N354" s="67" t="s">
        <v>9</v>
      </c>
      <c r="O354" s="55"/>
      <c r="P354" s="55"/>
      <c r="Q354" s="55"/>
      <c r="R354" s="55"/>
      <c r="S354" s="55"/>
      <c r="T354" s="56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7"/>
      <c r="AS354" s="1"/>
      <c r="AT354" s="57"/>
      <c r="AU354" s="57"/>
      <c r="AV354" s="1"/>
      <c r="AW354" s="1"/>
      <c r="AX354" s="1"/>
      <c r="AY354" s="6"/>
      <c r="AZ354" s="1"/>
      <c r="BA354" s="1"/>
      <c r="BB354" s="1"/>
      <c r="BC354" s="1"/>
      <c r="BD354" s="1"/>
      <c r="BE354" s="58"/>
      <c r="BF354" s="58"/>
      <c r="BG354" s="58"/>
      <c r="BH354" s="58"/>
      <c r="BI354" s="6">
        <v>11</v>
      </c>
      <c r="BJ354" s="6">
        <f t="shared" si="114"/>
        <v>77</v>
      </c>
      <c r="BK354" s="58">
        <f t="shared" si="115"/>
        <v>0</v>
      </c>
    </row>
    <row r="355" spans="1:65" ht="12" x14ac:dyDescent="0.2">
      <c r="A355" s="1"/>
      <c r="B355" s="46"/>
      <c r="C355" s="47">
        <v>255</v>
      </c>
      <c r="D355" s="47" t="s">
        <v>28</v>
      </c>
      <c r="E355" s="48" t="s">
        <v>574</v>
      </c>
      <c r="F355" s="49" t="s">
        <v>57</v>
      </c>
      <c r="G355" s="50" t="s">
        <v>56</v>
      </c>
      <c r="H355" s="51">
        <v>7</v>
      </c>
      <c r="I355" s="52"/>
      <c r="J355" s="52">
        <f t="shared" si="113"/>
        <v>0</v>
      </c>
      <c r="K355" s="49" t="s">
        <v>0</v>
      </c>
      <c r="L355" s="9"/>
      <c r="M355" s="53" t="s">
        <v>0</v>
      </c>
      <c r="N355" s="54" t="s">
        <v>9</v>
      </c>
      <c r="O355" s="55"/>
      <c r="P355" s="55"/>
      <c r="Q355" s="55"/>
      <c r="R355" s="55"/>
      <c r="S355" s="55"/>
      <c r="T355" s="56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7"/>
      <c r="AS355" s="1"/>
      <c r="AT355" s="57"/>
      <c r="AU355" s="57"/>
      <c r="AV355" s="1"/>
      <c r="AW355" s="1"/>
      <c r="AX355" s="1"/>
      <c r="AY355" s="6"/>
      <c r="AZ355" s="1"/>
      <c r="BA355" s="1"/>
      <c r="BB355" s="1"/>
      <c r="BC355" s="1"/>
      <c r="BD355" s="1"/>
      <c r="BE355" s="58"/>
      <c r="BF355" s="58"/>
      <c r="BG355" s="58"/>
      <c r="BH355" s="58"/>
      <c r="BI355" s="6"/>
      <c r="BJ355" s="6">
        <f t="shared" si="114"/>
        <v>0</v>
      </c>
      <c r="BK355" s="58">
        <f t="shared" si="115"/>
        <v>0</v>
      </c>
    </row>
    <row r="356" spans="1:65" s="5" customFormat="1" ht="22.9" customHeight="1" x14ac:dyDescent="0.2">
      <c r="B356" s="36"/>
      <c r="D356" s="37" t="s">
        <v>14</v>
      </c>
      <c r="E356" s="44" t="s">
        <v>207</v>
      </c>
      <c r="F356" s="44" t="s">
        <v>61</v>
      </c>
      <c r="J356" s="45">
        <f>BK356</f>
        <v>0</v>
      </c>
      <c r="L356" s="36"/>
      <c r="M356" s="40"/>
      <c r="P356" s="41"/>
      <c r="R356" s="41"/>
      <c r="T356" s="42"/>
      <c r="AR356" s="37"/>
      <c r="AT356" s="43"/>
      <c r="AU356" s="43"/>
      <c r="AY356" s="37"/>
      <c r="BK356" s="86">
        <f>SUM(BK357:BK357)</f>
        <v>0</v>
      </c>
    </row>
    <row r="357" spans="1:65" s="1" customFormat="1" ht="14.45" customHeight="1" x14ac:dyDescent="0.2">
      <c r="B357" s="46"/>
      <c r="C357" s="47">
        <v>256</v>
      </c>
      <c r="D357" s="47" t="s">
        <v>28</v>
      </c>
      <c r="E357" s="48" t="s">
        <v>259</v>
      </c>
      <c r="F357" s="49" t="s">
        <v>236</v>
      </c>
      <c r="G357" s="50" t="s">
        <v>29</v>
      </c>
      <c r="H357" s="51">
        <v>13</v>
      </c>
      <c r="I357" s="51"/>
      <c r="J357" s="52">
        <f>ROUND(I357*H357,2)</f>
        <v>0</v>
      </c>
      <c r="K357" s="49" t="s">
        <v>0</v>
      </c>
      <c r="L357" s="9"/>
      <c r="M357" s="53" t="s">
        <v>0</v>
      </c>
      <c r="N357" s="54" t="s">
        <v>9</v>
      </c>
      <c r="O357" s="55"/>
      <c r="P357" s="55"/>
      <c r="Q357" s="55"/>
      <c r="R357" s="55"/>
      <c r="S357" s="55"/>
      <c r="T357" s="56"/>
      <c r="AR357" s="57"/>
      <c r="AT357" s="57"/>
      <c r="AU357" s="57"/>
      <c r="AY357" s="6"/>
      <c r="BE357" s="58"/>
      <c r="BF357" s="58"/>
      <c r="BG357" s="58"/>
      <c r="BH357" s="58"/>
      <c r="BI357" s="58"/>
      <c r="BJ357" s="6"/>
      <c r="BK357" s="58">
        <f>ROUND(I357*H357,2)</f>
        <v>0</v>
      </c>
      <c r="BL357" s="6"/>
      <c r="BM357" s="57"/>
    </row>
    <row r="358" spans="1:65" s="5" customFormat="1" ht="25.9" customHeight="1" x14ac:dyDescent="0.2">
      <c r="B358" s="36"/>
      <c r="D358" s="37"/>
      <c r="E358" s="81" t="str">
        <f>D49</f>
        <v>Zařízení č.7 – Přímé chlazení split systémy, větrání konferenční místnosti</v>
      </c>
      <c r="F358" s="38"/>
      <c r="J358" s="39">
        <f>BK358</f>
        <v>0</v>
      </c>
      <c r="L358" s="36"/>
      <c r="M358" s="40"/>
      <c r="P358" s="41"/>
      <c r="R358" s="41"/>
      <c r="T358" s="42"/>
      <c r="AR358" s="37"/>
      <c r="AT358" s="43"/>
      <c r="AU358" s="43"/>
      <c r="AY358" s="37"/>
      <c r="BK358" s="87">
        <f>BK359+BK383+BK386</f>
        <v>0</v>
      </c>
    </row>
    <row r="359" spans="1:65" s="5" customFormat="1" ht="22.9" customHeight="1" x14ac:dyDescent="0.2">
      <c r="B359" s="36"/>
      <c r="D359" s="37" t="s">
        <v>14</v>
      </c>
      <c r="E359" s="75" t="s">
        <v>217</v>
      </c>
      <c r="F359" s="44" t="s">
        <v>45</v>
      </c>
      <c r="J359" s="45">
        <f>BK359</f>
        <v>0</v>
      </c>
      <c r="L359" s="36"/>
      <c r="M359" s="40"/>
      <c r="P359" s="41"/>
      <c r="R359" s="41"/>
      <c r="T359" s="42"/>
      <c r="AR359" s="37"/>
      <c r="AT359" s="43"/>
      <c r="AU359" s="43"/>
      <c r="AY359" s="37"/>
      <c r="BK359" s="86">
        <f>SUM(BK360:BK382)</f>
        <v>0</v>
      </c>
    </row>
    <row r="360" spans="1:65" s="1" customFormat="1" ht="14.45" customHeight="1" x14ac:dyDescent="0.2">
      <c r="B360" s="46"/>
      <c r="C360" s="59">
        <v>257</v>
      </c>
      <c r="D360" s="59" t="s">
        <v>30</v>
      </c>
      <c r="E360" s="60" t="s">
        <v>215</v>
      </c>
      <c r="F360" s="61" t="s">
        <v>230</v>
      </c>
      <c r="G360" s="62" t="s">
        <v>36</v>
      </c>
      <c r="H360" s="63">
        <v>2</v>
      </c>
      <c r="I360" s="64"/>
      <c r="J360" s="64">
        <f>ROUND(I360*H360,2)</f>
        <v>0</v>
      </c>
      <c r="K360" s="61" t="s">
        <v>0</v>
      </c>
      <c r="L360" s="65"/>
      <c r="M360" s="66" t="s">
        <v>0</v>
      </c>
      <c r="N360" s="67" t="s">
        <v>9</v>
      </c>
      <c r="O360" s="55"/>
      <c r="P360" s="55"/>
      <c r="Q360" s="55"/>
      <c r="R360" s="55"/>
      <c r="S360" s="55"/>
      <c r="T360" s="56"/>
      <c r="AR360" s="57"/>
      <c r="AT360" s="57"/>
      <c r="AU360" s="57"/>
      <c r="AY360" s="6"/>
      <c r="BE360" s="58"/>
      <c r="BF360" s="58"/>
      <c r="BG360" s="58"/>
      <c r="BH360" s="58"/>
      <c r="BI360" s="58"/>
      <c r="BJ360" s="6"/>
      <c r="BK360" s="58">
        <f t="shared" ref="BK360:BK361" si="116">ROUND(I360*H360,2)</f>
        <v>0</v>
      </c>
      <c r="BL360" s="6"/>
      <c r="BM360" s="57"/>
    </row>
    <row r="361" spans="1:65" s="1" customFormat="1" ht="14.45" customHeight="1" x14ac:dyDescent="0.2">
      <c r="B361" s="46"/>
      <c r="C361" s="59">
        <v>258</v>
      </c>
      <c r="D361" s="59" t="s">
        <v>30</v>
      </c>
      <c r="E361" s="60" t="s">
        <v>220</v>
      </c>
      <c r="F361" s="61" t="s">
        <v>487</v>
      </c>
      <c r="G361" s="62" t="s">
        <v>36</v>
      </c>
      <c r="H361" s="63">
        <v>2</v>
      </c>
      <c r="I361" s="64"/>
      <c r="J361" s="64">
        <f t="shared" ref="J361" si="117">ROUND(I361*H361,2)</f>
        <v>0</v>
      </c>
      <c r="K361" s="61" t="s">
        <v>0</v>
      </c>
      <c r="L361" s="65"/>
      <c r="M361" s="66" t="s">
        <v>0</v>
      </c>
      <c r="N361" s="67" t="s">
        <v>9</v>
      </c>
      <c r="O361" s="55"/>
      <c r="P361" s="55"/>
      <c r="Q361" s="55"/>
      <c r="R361" s="55"/>
      <c r="S361" s="55"/>
      <c r="T361" s="56"/>
      <c r="AR361" s="57"/>
      <c r="AT361" s="57"/>
      <c r="AU361" s="57"/>
      <c r="AY361" s="6"/>
      <c r="BE361" s="58"/>
      <c r="BF361" s="58"/>
      <c r="BG361" s="58"/>
      <c r="BH361" s="58"/>
      <c r="BI361" s="58"/>
      <c r="BJ361" s="6"/>
      <c r="BK361" s="58">
        <f t="shared" si="116"/>
        <v>0</v>
      </c>
      <c r="BL361" s="6"/>
      <c r="BM361" s="57"/>
    </row>
    <row r="362" spans="1:65" s="1" customFormat="1" ht="14.45" customHeight="1" x14ac:dyDescent="0.2">
      <c r="B362" s="46"/>
      <c r="C362" s="59">
        <v>259</v>
      </c>
      <c r="D362" s="59" t="s">
        <v>30</v>
      </c>
      <c r="E362" s="60" t="s">
        <v>221</v>
      </c>
      <c r="F362" s="61" t="s">
        <v>501</v>
      </c>
      <c r="G362" s="62" t="s">
        <v>36</v>
      </c>
      <c r="H362" s="63">
        <v>2</v>
      </c>
      <c r="I362" s="64"/>
      <c r="J362" s="64">
        <f>ROUND(I362*H362,2)</f>
        <v>0</v>
      </c>
      <c r="K362" s="61" t="s">
        <v>0</v>
      </c>
      <c r="L362" s="65"/>
      <c r="M362" s="66" t="s">
        <v>0</v>
      </c>
      <c r="N362" s="67" t="s">
        <v>9</v>
      </c>
      <c r="O362" s="55"/>
      <c r="P362" s="55"/>
      <c r="Q362" s="55"/>
      <c r="R362" s="55"/>
      <c r="S362" s="55"/>
      <c r="T362" s="56"/>
      <c r="AR362" s="57"/>
      <c r="AT362" s="57"/>
      <c r="AU362" s="57"/>
      <c r="AY362" s="6"/>
      <c r="BE362" s="58"/>
      <c r="BF362" s="58"/>
      <c r="BG362" s="58"/>
      <c r="BH362" s="58"/>
      <c r="BI362" s="58"/>
      <c r="BJ362" s="6"/>
      <c r="BK362" s="58">
        <f t="shared" ref="BK362" si="118">ROUND(I362*H362,2)</f>
        <v>0</v>
      </c>
      <c r="BL362" s="6"/>
      <c r="BM362" s="57"/>
    </row>
    <row r="363" spans="1:65" s="1" customFormat="1" ht="14.45" customHeight="1" x14ac:dyDescent="0.2">
      <c r="B363" s="46"/>
      <c r="C363" s="59">
        <v>260</v>
      </c>
      <c r="D363" s="59" t="s">
        <v>30</v>
      </c>
      <c r="E363" s="60" t="s">
        <v>222</v>
      </c>
      <c r="F363" s="61" t="s">
        <v>500</v>
      </c>
      <c r="G363" s="62" t="s">
        <v>36</v>
      </c>
      <c r="H363" s="63">
        <v>2</v>
      </c>
      <c r="I363" s="64"/>
      <c r="J363" s="64">
        <f t="shared" ref="J363" si="119">ROUND(I363*H363,2)</f>
        <v>0</v>
      </c>
      <c r="K363" s="61" t="s">
        <v>0</v>
      </c>
      <c r="L363" s="65"/>
      <c r="M363" s="66" t="s">
        <v>0</v>
      </c>
      <c r="N363" s="67" t="s">
        <v>9</v>
      </c>
      <c r="O363" s="55"/>
      <c r="P363" s="55"/>
      <c r="Q363" s="55"/>
      <c r="R363" s="55"/>
      <c r="S363" s="55"/>
      <c r="T363" s="56"/>
      <c r="AR363" s="57"/>
      <c r="AT363" s="57"/>
      <c r="AU363" s="57"/>
      <c r="AY363" s="6"/>
      <c r="BE363" s="58"/>
      <c r="BF363" s="58"/>
      <c r="BG363" s="58"/>
      <c r="BH363" s="58"/>
      <c r="BI363" s="58"/>
      <c r="BJ363" s="6"/>
      <c r="BK363" s="58">
        <f t="shared" ref="BK363" si="120">ROUND(I363*H363,2)</f>
        <v>0</v>
      </c>
      <c r="BL363" s="6"/>
      <c r="BM363" s="57"/>
    </row>
    <row r="364" spans="1:65" s="1" customFormat="1" ht="14.45" customHeight="1" x14ac:dyDescent="0.2">
      <c r="B364" s="46"/>
      <c r="C364" s="59">
        <v>261</v>
      </c>
      <c r="D364" s="59" t="s">
        <v>30</v>
      </c>
      <c r="E364" s="60" t="s">
        <v>223</v>
      </c>
      <c r="F364" s="61" t="s">
        <v>115</v>
      </c>
      <c r="G364" s="62" t="s">
        <v>56</v>
      </c>
      <c r="H364" s="63">
        <v>60</v>
      </c>
      <c r="I364" s="64"/>
      <c r="J364" s="64">
        <f t="shared" ref="J364" si="121">ROUND(I364*H364,2)</f>
        <v>0</v>
      </c>
      <c r="K364" s="61" t="s">
        <v>0</v>
      </c>
      <c r="L364" s="65"/>
      <c r="M364" s="66" t="s">
        <v>0</v>
      </c>
      <c r="N364" s="67" t="s">
        <v>9</v>
      </c>
      <c r="O364" s="55"/>
      <c r="P364" s="55"/>
      <c r="Q364" s="55"/>
      <c r="R364" s="55"/>
      <c r="S364" s="55"/>
      <c r="T364" s="56"/>
      <c r="AR364" s="57"/>
      <c r="AT364" s="57"/>
      <c r="AU364" s="57"/>
      <c r="AY364" s="6"/>
      <c r="BE364" s="58"/>
      <c r="BF364" s="58"/>
      <c r="BG364" s="58"/>
      <c r="BH364" s="58"/>
      <c r="BI364" s="58"/>
      <c r="BJ364" s="6"/>
      <c r="BK364" s="58">
        <f t="shared" ref="BK364" si="122">ROUND(I364*H364,2)</f>
        <v>0</v>
      </c>
      <c r="BL364" s="6"/>
      <c r="BM364" s="57"/>
    </row>
    <row r="365" spans="1:65" s="1" customFormat="1" ht="14.45" customHeight="1" x14ac:dyDescent="0.2">
      <c r="B365" s="46"/>
      <c r="C365" s="59">
        <v>262</v>
      </c>
      <c r="D365" s="59" t="s">
        <v>30</v>
      </c>
      <c r="E365" s="60" t="s">
        <v>224</v>
      </c>
      <c r="F365" s="61" t="s">
        <v>297</v>
      </c>
      <c r="G365" s="62" t="s">
        <v>36</v>
      </c>
      <c r="H365" s="63">
        <v>2</v>
      </c>
      <c r="I365" s="64"/>
      <c r="J365" s="64">
        <f>ROUND(I365*H365,2)</f>
        <v>0</v>
      </c>
      <c r="K365" s="61" t="s">
        <v>0</v>
      </c>
      <c r="L365" s="65"/>
      <c r="M365" s="66" t="s">
        <v>0</v>
      </c>
      <c r="N365" s="67" t="s">
        <v>9</v>
      </c>
      <c r="O365" s="55"/>
      <c r="P365" s="55"/>
      <c r="Q365" s="55"/>
      <c r="R365" s="55"/>
      <c r="S365" s="55"/>
      <c r="T365" s="56"/>
      <c r="AR365" s="57"/>
      <c r="AT365" s="57"/>
      <c r="AU365" s="57"/>
      <c r="AY365" s="6"/>
      <c r="BE365" s="58"/>
      <c r="BF365" s="58"/>
      <c r="BG365" s="58"/>
      <c r="BH365" s="58"/>
      <c r="BI365" s="58"/>
      <c r="BJ365" s="6"/>
      <c r="BK365" s="58">
        <f>ROUND(I365*H365,2)</f>
        <v>0</v>
      </c>
      <c r="BL365" s="6"/>
      <c r="BM365" s="57"/>
    </row>
    <row r="366" spans="1:65" s="1" customFormat="1" ht="14.45" customHeight="1" x14ac:dyDescent="0.2">
      <c r="B366" s="46"/>
      <c r="C366" s="59">
        <v>263</v>
      </c>
      <c r="D366" s="59" t="s">
        <v>30</v>
      </c>
      <c r="E366" s="60" t="s">
        <v>225</v>
      </c>
      <c r="F366" s="61" t="s">
        <v>298</v>
      </c>
      <c r="G366" s="62" t="s">
        <v>36</v>
      </c>
      <c r="H366" s="63">
        <v>4</v>
      </c>
      <c r="I366" s="64"/>
      <c r="J366" s="64">
        <f t="shared" ref="J366:J369" si="123">ROUND(I366*H366,2)</f>
        <v>0</v>
      </c>
      <c r="K366" s="61" t="s">
        <v>0</v>
      </c>
      <c r="L366" s="65"/>
      <c r="M366" s="66" t="s">
        <v>0</v>
      </c>
      <c r="N366" s="67" t="s">
        <v>9</v>
      </c>
      <c r="O366" s="55"/>
      <c r="P366" s="55"/>
      <c r="Q366" s="55"/>
      <c r="R366" s="55"/>
      <c r="S366" s="55"/>
      <c r="T366" s="56"/>
      <c r="AR366" s="57"/>
      <c r="AT366" s="57"/>
      <c r="AU366" s="57"/>
      <c r="AY366" s="6"/>
      <c r="BE366" s="58"/>
      <c r="BF366" s="58"/>
      <c r="BG366" s="58"/>
      <c r="BH366" s="58"/>
      <c r="BI366" s="58"/>
      <c r="BJ366" s="6"/>
      <c r="BK366" s="58">
        <f t="shared" ref="BK366:BK368" si="124">ROUND(I366*H366,2)</f>
        <v>0</v>
      </c>
      <c r="BL366" s="6"/>
      <c r="BM366" s="57"/>
    </row>
    <row r="367" spans="1:65" s="1" customFormat="1" ht="14.45" customHeight="1" x14ac:dyDescent="0.2">
      <c r="B367" s="46"/>
      <c r="C367" s="59">
        <v>264</v>
      </c>
      <c r="D367" s="59" t="s">
        <v>30</v>
      </c>
      <c r="E367" s="60" t="s">
        <v>304</v>
      </c>
      <c r="F367" s="61" t="s">
        <v>293</v>
      </c>
      <c r="G367" s="62" t="s">
        <v>36</v>
      </c>
      <c r="H367" s="63">
        <v>2</v>
      </c>
      <c r="I367" s="64"/>
      <c r="J367" s="64">
        <f t="shared" si="123"/>
        <v>0</v>
      </c>
      <c r="K367" s="61" t="s">
        <v>0</v>
      </c>
      <c r="L367" s="65"/>
      <c r="M367" s="66" t="s">
        <v>0</v>
      </c>
      <c r="N367" s="67" t="s">
        <v>9</v>
      </c>
      <c r="O367" s="55"/>
      <c r="P367" s="55"/>
      <c r="Q367" s="55"/>
      <c r="R367" s="55"/>
      <c r="S367" s="55"/>
      <c r="T367" s="56"/>
      <c r="AR367" s="57"/>
      <c r="AT367" s="57"/>
      <c r="AU367" s="57"/>
      <c r="AY367" s="6"/>
      <c r="BE367" s="58"/>
      <c r="BF367" s="58"/>
      <c r="BG367" s="58"/>
      <c r="BH367" s="58"/>
      <c r="BI367" s="58"/>
      <c r="BJ367" s="6"/>
      <c r="BK367" s="58">
        <f t="shared" si="124"/>
        <v>0</v>
      </c>
      <c r="BL367" s="6"/>
      <c r="BM367" s="57"/>
    </row>
    <row r="368" spans="1:65" s="1" customFormat="1" ht="14.45" customHeight="1" x14ac:dyDescent="0.2">
      <c r="B368" s="46"/>
      <c r="C368" s="59">
        <v>265</v>
      </c>
      <c r="D368" s="59" t="s">
        <v>30</v>
      </c>
      <c r="E368" s="60" t="s">
        <v>305</v>
      </c>
      <c r="F368" s="61" t="s">
        <v>488</v>
      </c>
      <c r="G368" s="62" t="s">
        <v>36</v>
      </c>
      <c r="H368" s="63">
        <v>1</v>
      </c>
      <c r="I368" s="64"/>
      <c r="J368" s="64">
        <f t="shared" si="123"/>
        <v>0</v>
      </c>
      <c r="K368" s="61" t="s">
        <v>0</v>
      </c>
      <c r="L368" s="65"/>
      <c r="M368" s="66" t="s">
        <v>0</v>
      </c>
      <c r="N368" s="67" t="s">
        <v>9</v>
      </c>
      <c r="O368" s="55"/>
      <c r="P368" s="55"/>
      <c r="Q368" s="55"/>
      <c r="R368" s="55"/>
      <c r="S368" s="55"/>
      <c r="T368" s="56"/>
      <c r="AR368" s="57"/>
      <c r="AT368" s="57"/>
      <c r="AU368" s="57"/>
      <c r="AY368" s="6"/>
      <c r="BE368" s="58"/>
      <c r="BF368" s="58"/>
      <c r="BG368" s="58"/>
      <c r="BH368" s="58"/>
      <c r="BI368" s="58"/>
      <c r="BJ368" s="6"/>
      <c r="BK368" s="58">
        <f t="shared" si="124"/>
        <v>0</v>
      </c>
      <c r="BL368" s="6"/>
      <c r="BM368" s="57"/>
    </row>
    <row r="369" spans="1:65" s="1" customFormat="1" ht="14.45" customHeight="1" x14ac:dyDescent="0.2">
      <c r="B369" s="46"/>
      <c r="C369" s="47">
        <v>266</v>
      </c>
      <c r="D369" s="47" t="s">
        <v>28</v>
      </c>
      <c r="E369" s="48" t="s">
        <v>489</v>
      </c>
      <c r="F369" s="49" t="s">
        <v>47</v>
      </c>
      <c r="G369" s="50" t="s">
        <v>36</v>
      </c>
      <c r="H369" s="51">
        <v>1</v>
      </c>
      <c r="I369" s="52"/>
      <c r="J369" s="52">
        <f t="shared" si="123"/>
        <v>0</v>
      </c>
      <c r="K369" s="49" t="s">
        <v>0</v>
      </c>
      <c r="L369" s="9"/>
      <c r="M369" s="53" t="s">
        <v>0</v>
      </c>
      <c r="N369" s="54" t="s">
        <v>9</v>
      </c>
      <c r="O369" s="55"/>
      <c r="P369" s="55"/>
      <c r="Q369" s="55"/>
      <c r="R369" s="55"/>
      <c r="S369" s="55"/>
      <c r="T369" s="56"/>
      <c r="AR369" s="57"/>
      <c r="AT369" s="57"/>
      <c r="AU369" s="57"/>
      <c r="AY369" s="6"/>
      <c r="BE369" s="58"/>
      <c r="BF369" s="58"/>
      <c r="BG369" s="58"/>
      <c r="BH369" s="58"/>
      <c r="BI369" s="58"/>
      <c r="BJ369" s="6"/>
      <c r="BK369" s="58">
        <f>ROUND(I369*H369,2)</f>
        <v>0</v>
      </c>
      <c r="BL369" s="6"/>
      <c r="BM369" s="57"/>
    </row>
    <row r="370" spans="1:65" s="1" customFormat="1" ht="14.45" customHeight="1" x14ac:dyDescent="0.2">
      <c r="B370" s="46"/>
      <c r="C370" s="59">
        <v>267</v>
      </c>
      <c r="D370" s="59" t="s">
        <v>30</v>
      </c>
      <c r="E370" s="60" t="s">
        <v>322</v>
      </c>
      <c r="F370" s="61" t="s">
        <v>230</v>
      </c>
      <c r="G370" s="62" t="s">
        <v>36</v>
      </c>
      <c r="H370" s="63">
        <v>1</v>
      </c>
      <c r="I370" s="64"/>
      <c r="J370" s="64">
        <f>ROUND(I370*H370,2)</f>
        <v>0</v>
      </c>
      <c r="K370" s="61" t="s">
        <v>0</v>
      </c>
      <c r="L370" s="65"/>
      <c r="M370" s="66" t="s">
        <v>0</v>
      </c>
      <c r="N370" s="67" t="s">
        <v>9</v>
      </c>
      <c r="O370" s="55"/>
      <c r="P370" s="55"/>
      <c r="Q370" s="55"/>
      <c r="R370" s="55"/>
      <c r="S370" s="55"/>
      <c r="T370" s="56"/>
      <c r="AR370" s="57"/>
      <c r="AT370" s="57"/>
      <c r="AU370" s="57"/>
      <c r="AY370" s="6"/>
      <c r="BE370" s="58"/>
      <c r="BF370" s="58"/>
      <c r="BG370" s="58"/>
      <c r="BH370" s="58"/>
      <c r="BI370" s="58"/>
      <c r="BJ370" s="6"/>
      <c r="BK370" s="58">
        <f t="shared" ref="BK370:BK371" si="125">ROUND(I370*H370,2)</f>
        <v>0</v>
      </c>
      <c r="BL370" s="6"/>
      <c r="BM370" s="57"/>
    </row>
    <row r="371" spans="1:65" s="1" customFormat="1" ht="14.45" customHeight="1" x14ac:dyDescent="0.2">
      <c r="B371" s="46"/>
      <c r="C371" s="59">
        <v>268</v>
      </c>
      <c r="D371" s="59" t="s">
        <v>30</v>
      </c>
      <c r="E371" s="60" t="s">
        <v>323</v>
      </c>
      <c r="F371" s="61" t="s">
        <v>485</v>
      </c>
      <c r="G371" s="62" t="s">
        <v>36</v>
      </c>
      <c r="H371" s="63">
        <v>1</v>
      </c>
      <c r="I371" s="64"/>
      <c r="J371" s="64">
        <f t="shared" ref="J371" si="126">ROUND(I371*H371,2)</f>
        <v>0</v>
      </c>
      <c r="K371" s="61" t="s">
        <v>0</v>
      </c>
      <c r="L371" s="65"/>
      <c r="M371" s="66" t="s">
        <v>0</v>
      </c>
      <c r="N371" s="67" t="s">
        <v>9</v>
      </c>
      <c r="O371" s="55"/>
      <c r="P371" s="55"/>
      <c r="Q371" s="55"/>
      <c r="R371" s="55"/>
      <c r="S371" s="55"/>
      <c r="T371" s="56"/>
      <c r="AR371" s="57"/>
      <c r="AT371" s="57"/>
      <c r="AU371" s="57"/>
      <c r="AY371" s="6"/>
      <c r="BE371" s="58"/>
      <c r="BF371" s="58"/>
      <c r="BG371" s="58"/>
      <c r="BH371" s="58"/>
      <c r="BI371" s="58"/>
      <c r="BJ371" s="6"/>
      <c r="BK371" s="58">
        <f t="shared" si="125"/>
        <v>0</v>
      </c>
      <c r="BL371" s="6"/>
      <c r="BM371" s="57"/>
    </row>
    <row r="372" spans="1:65" s="1" customFormat="1" ht="14.45" customHeight="1" x14ac:dyDescent="0.2">
      <c r="B372" s="46"/>
      <c r="C372" s="59">
        <v>269</v>
      </c>
      <c r="D372" s="59" t="s">
        <v>30</v>
      </c>
      <c r="E372" s="60" t="s">
        <v>502</v>
      </c>
      <c r="F372" s="61" t="s">
        <v>115</v>
      </c>
      <c r="G372" s="62" t="s">
        <v>56</v>
      </c>
      <c r="H372" s="63">
        <v>30</v>
      </c>
      <c r="I372" s="64"/>
      <c r="J372" s="64">
        <f t="shared" ref="J372" si="127">ROUND(I372*H372,2)</f>
        <v>0</v>
      </c>
      <c r="K372" s="61" t="s">
        <v>0</v>
      </c>
      <c r="L372" s="65"/>
      <c r="M372" s="66" t="s">
        <v>0</v>
      </c>
      <c r="N372" s="67" t="s">
        <v>9</v>
      </c>
      <c r="O372" s="55"/>
      <c r="P372" s="55"/>
      <c r="Q372" s="55"/>
      <c r="R372" s="55"/>
      <c r="S372" s="55"/>
      <c r="T372" s="56"/>
      <c r="AR372" s="57"/>
      <c r="AT372" s="57"/>
      <c r="AU372" s="57"/>
      <c r="AY372" s="6"/>
      <c r="BE372" s="58"/>
      <c r="BF372" s="58"/>
      <c r="BG372" s="58"/>
      <c r="BH372" s="58"/>
      <c r="BI372" s="58"/>
      <c r="BJ372" s="6"/>
      <c r="BK372" s="58">
        <f t="shared" ref="BK372" si="128">ROUND(I372*H372,2)</f>
        <v>0</v>
      </c>
      <c r="BL372" s="6"/>
      <c r="BM372" s="57"/>
    </row>
    <row r="373" spans="1:65" s="1" customFormat="1" ht="14.45" customHeight="1" x14ac:dyDescent="0.2">
      <c r="B373" s="46"/>
      <c r="C373" s="59">
        <v>270</v>
      </c>
      <c r="D373" s="59" t="s">
        <v>30</v>
      </c>
      <c r="E373" s="60" t="s">
        <v>503</v>
      </c>
      <c r="F373" s="61" t="s">
        <v>297</v>
      </c>
      <c r="G373" s="62" t="s">
        <v>36</v>
      </c>
      <c r="H373" s="63">
        <v>1</v>
      </c>
      <c r="I373" s="64"/>
      <c r="J373" s="64">
        <f>ROUND(I373*H373,2)</f>
        <v>0</v>
      </c>
      <c r="K373" s="61" t="s">
        <v>0</v>
      </c>
      <c r="L373" s="65"/>
      <c r="M373" s="66" t="s">
        <v>0</v>
      </c>
      <c r="N373" s="67" t="s">
        <v>9</v>
      </c>
      <c r="O373" s="55"/>
      <c r="P373" s="55"/>
      <c r="Q373" s="55"/>
      <c r="R373" s="55"/>
      <c r="S373" s="55"/>
      <c r="T373" s="56"/>
      <c r="AR373" s="57"/>
      <c r="AT373" s="57"/>
      <c r="AU373" s="57"/>
      <c r="AY373" s="6"/>
      <c r="BE373" s="58"/>
      <c r="BF373" s="58"/>
      <c r="BG373" s="58"/>
      <c r="BH373" s="58"/>
      <c r="BI373" s="58"/>
      <c r="BJ373" s="6"/>
      <c r="BK373" s="58">
        <f>ROUND(I373*H373,2)</f>
        <v>0</v>
      </c>
      <c r="BL373" s="6"/>
      <c r="BM373" s="57"/>
    </row>
    <row r="374" spans="1:65" s="1" customFormat="1" ht="14.45" customHeight="1" x14ac:dyDescent="0.2">
      <c r="B374" s="46"/>
      <c r="C374" s="59">
        <v>271</v>
      </c>
      <c r="D374" s="59" t="s">
        <v>30</v>
      </c>
      <c r="E374" s="60" t="s">
        <v>504</v>
      </c>
      <c r="F374" s="61" t="s">
        <v>298</v>
      </c>
      <c r="G374" s="62" t="s">
        <v>36</v>
      </c>
      <c r="H374" s="63">
        <v>2</v>
      </c>
      <c r="I374" s="64"/>
      <c r="J374" s="64">
        <f t="shared" ref="J374:J380" si="129">ROUND(I374*H374,2)</f>
        <v>0</v>
      </c>
      <c r="K374" s="61" t="s">
        <v>0</v>
      </c>
      <c r="L374" s="65"/>
      <c r="M374" s="66" t="s">
        <v>0</v>
      </c>
      <c r="N374" s="67" t="s">
        <v>9</v>
      </c>
      <c r="O374" s="55"/>
      <c r="P374" s="55"/>
      <c r="Q374" s="55"/>
      <c r="R374" s="55"/>
      <c r="S374" s="55"/>
      <c r="T374" s="56"/>
      <c r="AR374" s="57"/>
      <c r="AT374" s="57"/>
      <c r="AU374" s="57"/>
      <c r="AY374" s="6"/>
      <c r="BE374" s="58"/>
      <c r="BF374" s="58"/>
      <c r="BG374" s="58"/>
      <c r="BH374" s="58"/>
      <c r="BI374" s="58"/>
      <c r="BJ374" s="6"/>
      <c r="BK374" s="58">
        <f t="shared" ref="BK374:BK376" si="130">ROUND(I374*H374,2)</f>
        <v>0</v>
      </c>
      <c r="BL374" s="6"/>
      <c r="BM374" s="57"/>
    </row>
    <row r="375" spans="1:65" s="1" customFormat="1" ht="14.45" customHeight="1" x14ac:dyDescent="0.2">
      <c r="B375" s="46"/>
      <c r="C375" s="59">
        <v>272</v>
      </c>
      <c r="D375" s="59" t="s">
        <v>30</v>
      </c>
      <c r="E375" s="60" t="s">
        <v>505</v>
      </c>
      <c r="F375" s="61" t="s">
        <v>293</v>
      </c>
      <c r="G375" s="62" t="s">
        <v>36</v>
      </c>
      <c r="H375" s="63">
        <v>1</v>
      </c>
      <c r="I375" s="64"/>
      <c r="J375" s="64">
        <f t="shared" si="129"/>
        <v>0</v>
      </c>
      <c r="K375" s="61" t="s">
        <v>0</v>
      </c>
      <c r="L375" s="65"/>
      <c r="M375" s="66" t="s">
        <v>0</v>
      </c>
      <c r="N375" s="67" t="s">
        <v>9</v>
      </c>
      <c r="O375" s="55"/>
      <c r="P375" s="55"/>
      <c r="Q375" s="55"/>
      <c r="R375" s="55"/>
      <c r="S375" s="55"/>
      <c r="T375" s="56"/>
      <c r="AR375" s="57"/>
      <c r="AT375" s="57"/>
      <c r="AU375" s="57"/>
      <c r="AY375" s="6"/>
      <c r="BE375" s="58"/>
      <c r="BF375" s="58"/>
      <c r="BG375" s="58"/>
      <c r="BH375" s="58"/>
      <c r="BI375" s="58"/>
      <c r="BJ375" s="6"/>
      <c r="BK375" s="58">
        <f t="shared" si="130"/>
        <v>0</v>
      </c>
      <c r="BL375" s="6"/>
      <c r="BM375" s="57"/>
    </row>
    <row r="376" spans="1:65" s="1" customFormat="1" ht="14.45" customHeight="1" x14ac:dyDescent="0.2">
      <c r="B376" s="46"/>
      <c r="C376" s="59">
        <v>273</v>
      </c>
      <c r="D376" s="59" t="s">
        <v>30</v>
      </c>
      <c r="E376" s="60" t="s">
        <v>225</v>
      </c>
      <c r="F376" s="61" t="s">
        <v>490</v>
      </c>
      <c r="G376" s="62" t="s">
        <v>36</v>
      </c>
      <c r="H376" s="63">
        <v>1</v>
      </c>
      <c r="I376" s="64"/>
      <c r="J376" s="64">
        <f t="shared" si="129"/>
        <v>0</v>
      </c>
      <c r="K376" s="61" t="s">
        <v>0</v>
      </c>
      <c r="L376" s="65"/>
      <c r="M376" s="66" t="s">
        <v>0</v>
      </c>
      <c r="N376" s="67" t="s">
        <v>9</v>
      </c>
      <c r="O376" s="55"/>
      <c r="P376" s="55"/>
      <c r="Q376" s="55"/>
      <c r="R376" s="55"/>
      <c r="S376" s="55"/>
      <c r="T376" s="56"/>
      <c r="AR376" s="57"/>
      <c r="AT376" s="57"/>
      <c r="AU376" s="57"/>
      <c r="AY376" s="6"/>
      <c r="BE376" s="58"/>
      <c r="BF376" s="58"/>
      <c r="BG376" s="58"/>
      <c r="BH376" s="58"/>
      <c r="BI376" s="58"/>
      <c r="BJ376" s="6"/>
      <c r="BK376" s="58">
        <f t="shared" si="130"/>
        <v>0</v>
      </c>
      <c r="BL376" s="6"/>
      <c r="BM376" s="57"/>
    </row>
    <row r="377" spans="1:65" s="1" customFormat="1" ht="14.45" customHeight="1" x14ac:dyDescent="0.2">
      <c r="B377" s="46"/>
      <c r="C377" s="47">
        <v>274</v>
      </c>
      <c r="D377" s="47" t="s">
        <v>28</v>
      </c>
      <c r="E377" s="48" t="s">
        <v>486</v>
      </c>
      <c r="F377" s="49" t="s">
        <v>47</v>
      </c>
      <c r="G377" s="50" t="s">
        <v>36</v>
      </c>
      <c r="H377" s="51">
        <v>1</v>
      </c>
      <c r="I377" s="52"/>
      <c r="J377" s="52">
        <f t="shared" si="129"/>
        <v>0</v>
      </c>
      <c r="K377" s="49" t="s">
        <v>0</v>
      </c>
      <c r="L377" s="9"/>
      <c r="M377" s="53" t="s">
        <v>0</v>
      </c>
      <c r="N377" s="54" t="s">
        <v>9</v>
      </c>
      <c r="O377" s="55"/>
      <c r="P377" s="55"/>
      <c r="Q377" s="55"/>
      <c r="R377" s="55"/>
      <c r="S377" s="55"/>
      <c r="T377" s="56"/>
      <c r="AR377" s="57"/>
      <c r="AT377" s="57"/>
      <c r="AU377" s="57"/>
      <c r="AY377" s="6"/>
      <c r="BE377" s="58"/>
      <c r="BF377" s="58"/>
      <c r="BG377" s="58"/>
      <c r="BH377" s="58"/>
      <c r="BI377" s="58"/>
      <c r="BJ377" s="6"/>
      <c r="BK377" s="58">
        <f>ROUND(I377*H377,2)</f>
        <v>0</v>
      </c>
      <c r="BL377" s="6"/>
      <c r="BM377" s="57"/>
    </row>
    <row r="378" spans="1:65" s="1" customFormat="1" ht="14.45" customHeight="1" x14ac:dyDescent="0.2">
      <c r="B378" s="46"/>
      <c r="C378" s="59">
        <v>275</v>
      </c>
      <c r="D378" s="59" t="s">
        <v>30</v>
      </c>
      <c r="E378" s="60" t="s">
        <v>324</v>
      </c>
      <c r="F378" s="61" t="s">
        <v>496</v>
      </c>
      <c r="G378" s="62" t="s">
        <v>36</v>
      </c>
      <c r="H378" s="63">
        <v>1</v>
      </c>
      <c r="I378" s="64"/>
      <c r="J378" s="64">
        <f t="shared" si="129"/>
        <v>0</v>
      </c>
      <c r="K378" s="61" t="s">
        <v>0</v>
      </c>
      <c r="L378" s="65"/>
      <c r="M378" s="66" t="s">
        <v>0</v>
      </c>
      <c r="N378" s="67" t="s">
        <v>9</v>
      </c>
      <c r="O378" s="55"/>
      <c r="P378" s="55"/>
      <c r="Q378" s="55"/>
      <c r="R378" s="55"/>
      <c r="S378" s="55"/>
      <c r="T378" s="56"/>
      <c r="AR378" s="57"/>
      <c r="AT378" s="57"/>
      <c r="AU378" s="57"/>
      <c r="AY378" s="6"/>
      <c r="BE378" s="58"/>
      <c r="BF378" s="58"/>
      <c r="BG378" s="58"/>
      <c r="BH378" s="58"/>
      <c r="BI378" s="58"/>
      <c r="BJ378" s="6"/>
      <c r="BK378" s="58">
        <f t="shared" ref="BK378:BK380" si="131">ROUND(I378*H378,2)</f>
        <v>0</v>
      </c>
      <c r="BL378" s="6"/>
      <c r="BM378" s="57"/>
    </row>
    <row r="379" spans="1:65" s="1" customFormat="1" ht="14.45" customHeight="1" x14ac:dyDescent="0.2">
      <c r="B379" s="46"/>
      <c r="C379" s="59">
        <v>276</v>
      </c>
      <c r="D379" s="59" t="s">
        <v>30</v>
      </c>
      <c r="E379" s="60" t="s">
        <v>494</v>
      </c>
      <c r="F379" s="61" t="s">
        <v>212</v>
      </c>
      <c r="G379" s="62" t="s">
        <v>36</v>
      </c>
      <c r="H379" s="63">
        <v>2</v>
      </c>
      <c r="I379" s="64"/>
      <c r="J379" s="64">
        <f t="shared" si="129"/>
        <v>0</v>
      </c>
      <c r="K379" s="61" t="s">
        <v>0</v>
      </c>
      <c r="L379" s="65"/>
      <c r="M379" s="66" t="s">
        <v>0</v>
      </c>
      <c r="N379" s="67" t="s">
        <v>9</v>
      </c>
      <c r="O379" s="55"/>
      <c r="P379" s="55"/>
      <c r="Q379" s="55"/>
      <c r="R379" s="55"/>
      <c r="S379" s="55"/>
      <c r="T379" s="56"/>
      <c r="AR379" s="57"/>
      <c r="AT379" s="57"/>
      <c r="AU379" s="57"/>
      <c r="AY379" s="6"/>
      <c r="BE379" s="58"/>
      <c r="BF379" s="58"/>
      <c r="BG379" s="58"/>
      <c r="BH379" s="58"/>
      <c r="BI379" s="58"/>
      <c r="BJ379" s="6"/>
      <c r="BK379" s="58">
        <f t="shared" si="131"/>
        <v>0</v>
      </c>
      <c r="BL379" s="6"/>
      <c r="BM379" s="57"/>
    </row>
    <row r="380" spans="1:65" s="1" customFormat="1" ht="14.45" customHeight="1" x14ac:dyDescent="0.2">
      <c r="B380" s="46"/>
      <c r="C380" s="59">
        <v>277</v>
      </c>
      <c r="D380" s="59" t="s">
        <v>30</v>
      </c>
      <c r="E380" s="60" t="s">
        <v>226</v>
      </c>
      <c r="F380" s="61" t="s">
        <v>495</v>
      </c>
      <c r="G380" s="62" t="s">
        <v>36</v>
      </c>
      <c r="H380" s="63">
        <v>2</v>
      </c>
      <c r="I380" s="64"/>
      <c r="J380" s="64">
        <f t="shared" si="129"/>
        <v>0</v>
      </c>
      <c r="K380" s="61" t="s">
        <v>0</v>
      </c>
      <c r="L380" s="65"/>
      <c r="M380" s="66" t="s">
        <v>0</v>
      </c>
      <c r="N380" s="67" t="s">
        <v>9</v>
      </c>
      <c r="O380" s="55"/>
      <c r="P380" s="55"/>
      <c r="Q380" s="55"/>
      <c r="R380" s="55"/>
      <c r="S380" s="55"/>
      <c r="T380" s="56"/>
      <c r="AR380" s="57"/>
      <c r="AT380" s="57"/>
      <c r="AU380" s="57"/>
      <c r="AY380" s="6"/>
      <c r="BE380" s="58"/>
      <c r="BF380" s="58"/>
      <c r="BG380" s="58"/>
      <c r="BH380" s="58"/>
      <c r="BI380" s="58"/>
      <c r="BJ380" s="6"/>
      <c r="BK380" s="58">
        <f t="shared" si="131"/>
        <v>0</v>
      </c>
      <c r="BL380" s="6"/>
      <c r="BM380" s="57"/>
    </row>
    <row r="381" spans="1:65" s="1" customFormat="1" ht="14.45" customHeight="1" x14ac:dyDescent="0.2">
      <c r="B381" s="46"/>
      <c r="C381" s="59">
        <v>278</v>
      </c>
      <c r="D381" s="59" t="s">
        <v>30</v>
      </c>
      <c r="E381" s="60" t="s">
        <v>231</v>
      </c>
      <c r="F381" s="61" t="s">
        <v>433</v>
      </c>
      <c r="G381" s="62" t="s">
        <v>36</v>
      </c>
      <c r="H381" s="63">
        <v>4</v>
      </c>
      <c r="I381" s="64"/>
      <c r="J381" s="64">
        <f>ROUND(I381*H381,2)</f>
        <v>0</v>
      </c>
      <c r="K381" s="61" t="s">
        <v>0</v>
      </c>
      <c r="L381" s="65"/>
      <c r="M381" s="66" t="s">
        <v>0</v>
      </c>
      <c r="N381" s="67" t="s">
        <v>9</v>
      </c>
      <c r="O381" s="55"/>
      <c r="P381" s="55"/>
      <c r="Q381" s="55"/>
      <c r="R381" s="55"/>
      <c r="S381" s="55"/>
      <c r="T381" s="56"/>
      <c r="AR381" s="57"/>
      <c r="AT381" s="57"/>
      <c r="AU381" s="57"/>
      <c r="AY381" s="6"/>
      <c r="BE381" s="58"/>
      <c r="BF381" s="58"/>
      <c r="BG381" s="58"/>
      <c r="BH381" s="58"/>
      <c r="BI381" s="58"/>
      <c r="BJ381" s="6"/>
      <c r="BK381" s="58">
        <f>ROUND(I381*H381,2)</f>
        <v>0</v>
      </c>
      <c r="BL381" s="6"/>
      <c r="BM381" s="57"/>
    </row>
    <row r="382" spans="1:65" s="1" customFormat="1" ht="14.45" customHeight="1" x14ac:dyDescent="0.2">
      <c r="B382" s="46"/>
      <c r="C382" s="47">
        <v>279</v>
      </c>
      <c r="D382" s="47" t="s">
        <v>28</v>
      </c>
      <c r="E382" s="48" t="s">
        <v>227</v>
      </c>
      <c r="F382" s="49" t="s">
        <v>47</v>
      </c>
      <c r="G382" s="50" t="s">
        <v>36</v>
      </c>
      <c r="H382" s="51">
        <v>1</v>
      </c>
      <c r="I382" s="52"/>
      <c r="J382" s="52">
        <f t="shared" ref="J382" si="132">ROUND(I382*H382,2)</f>
        <v>0</v>
      </c>
      <c r="K382" s="49" t="s">
        <v>0</v>
      </c>
      <c r="L382" s="9"/>
      <c r="M382" s="53" t="s">
        <v>0</v>
      </c>
      <c r="N382" s="54" t="s">
        <v>9</v>
      </c>
      <c r="O382" s="55"/>
      <c r="P382" s="55"/>
      <c r="Q382" s="55"/>
      <c r="R382" s="55"/>
      <c r="S382" s="55"/>
      <c r="T382" s="56"/>
      <c r="AR382" s="57"/>
      <c r="AT382" s="57"/>
      <c r="AU382" s="57"/>
      <c r="AY382" s="6"/>
      <c r="BE382" s="58"/>
      <c r="BF382" s="58"/>
      <c r="BG382" s="58"/>
      <c r="BH382" s="58"/>
      <c r="BI382" s="58"/>
      <c r="BJ382" s="6"/>
      <c r="BK382" s="58">
        <f>ROUND(I382*H382,2)</f>
        <v>0</v>
      </c>
      <c r="BL382" s="6"/>
      <c r="BM382" s="57"/>
    </row>
    <row r="383" spans="1:65" s="5" customFormat="1" ht="22.9" customHeight="1" x14ac:dyDescent="0.2">
      <c r="B383" s="36"/>
      <c r="D383" s="37" t="s">
        <v>14</v>
      </c>
      <c r="E383" s="75" t="s">
        <v>246</v>
      </c>
      <c r="F383" s="44" t="s">
        <v>282</v>
      </c>
      <c r="J383" s="45">
        <f>BK383</f>
        <v>0</v>
      </c>
      <c r="L383" s="36"/>
      <c r="M383" s="40"/>
      <c r="P383" s="41"/>
      <c r="R383" s="41"/>
      <c r="T383" s="42"/>
      <c r="AR383" s="37"/>
      <c r="AT383" s="43"/>
      <c r="AU383" s="43"/>
      <c r="AY383" s="37"/>
      <c r="BK383" s="86">
        <f>SUM(BK384:BK385)</f>
        <v>0</v>
      </c>
    </row>
    <row r="384" spans="1:65" ht="12" x14ac:dyDescent="0.2">
      <c r="A384" s="1"/>
      <c r="B384" s="46"/>
      <c r="C384" s="59">
        <v>280</v>
      </c>
      <c r="D384" s="59" t="s">
        <v>30</v>
      </c>
      <c r="E384" s="60" t="s">
        <v>575</v>
      </c>
      <c r="F384" s="61" t="s">
        <v>58</v>
      </c>
      <c r="G384" s="62" t="s">
        <v>56</v>
      </c>
      <c r="H384" s="63">
        <v>10</v>
      </c>
      <c r="I384" s="64"/>
      <c r="J384" s="64">
        <f t="shared" ref="J384:J385" si="133">ROUND(I384*H384,2)</f>
        <v>0</v>
      </c>
      <c r="K384" s="61" t="s">
        <v>0</v>
      </c>
      <c r="L384" s="65"/>
      <c r="M384" s="66" t="s">
        <v>0</v>
      </c>
      <c r="N384" s="67" t="s">
        <v>9</v>
      </c>
      <c r="O384" s="55"/>
      <c r="P384" s="55"/>
      <c r="Q384" s="55"/>
      <c r="R384" s="55"/>
      <c r="S384" s="55"/>
      <c r="T384" s="56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57"/>
      <c r="AS384" s="1"/>
      <c r="AT384" s="57"/>
      <c r="AU384" s="57"/>
      <c r="AV384" s="1"/>
      <c r="AW384" s="1"/>
      <c r="AX384" s="1"/>
      <c r="AY384" s="6"/>
      <c r="AZ384" s="1"/>
      <c r="BA384" s="1"/>
      <c r="BB384" s="1"/>
      <c r="BC384" s="1"/>
      <c r="BD384" s="1"/>
      <c r="BE384" s="58"/>
      <c r="BF384" s="58"/>
      <c r="BG384" s="58"/>
      <c r="BH384" s="58"/>
      <c r="BI384" s="6">
        <v>5</v>
      </c>
      <c r="BJ384" s="6">
        <f t="shared" ref="BJ384:BJ385" si="134">BI384*H384</f>
        <v>50</v>
      </c>
      <c r="BK384" s="58">
        <f t="shared" ref="BK384:BK385" si="135">ROUND(I384*H384,2)</f>
        <v>0</v>
      </c>
    </row>
    <row r="385" spans="1:65" ht="12" x14ac:dyDescent="0.2">
      <c r="A385" s="1"/>
      <c r="B385" s="46"/>
      <c r="C385" s="47">
        <v>281</v>
      </c>
      <c r="D385" s="47" t="s">
        <v>28</v>
      </c>
      <c r="E385" s="48" t="s">
        <v>576</v>
      </c>
      <c r="F385" s="49" t="s">
        <v>57</v>
      </c>
      <c r="G385" s="50" t="s">
        <v>56</v>
      </c>
      <c r="H385" s="51">
        <v>10</v>
      </c>
      <c r="I385" s="52"/>
      <c r="J385" s="52">
        <f t="shared" si="133"/>
        <v>0</v>
      </c>
      <c r="K385" s="49" t="s">
        <v>0</v>
      </c>
      <c r="L385" s="9"/>
      <c r="M385" s="53" t="s">
        <v>0</v>
      </c>
      <c r="N385" s="54" t="s">
        <v>9</v>
      </c>
      <c r="O385" s="55"/>
      <c r="P385" s="55"/>
      <c r="Q385" s="55"/>
      <c r="R385" s="55"/>
      <c r="S385" s="55"/>
      <c r="T385" s="56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57"/>
      <c r="AS385" s="1"/>
      <c r="AT385" s="57"/>
      <c r="AU385" s="57"/>
      <c r="AV385" s="1"/>
      <c r="AW385" s="1"/>
      <c r="AX385" s="1"/>
      <c r="AY385" s="6"/>
      <c r="AZ385" s="1"/>
      <c r="BA385" s="1"/>
      <c r="BB385" s="1"/>
      <c r="BC385" s="1"/>
      <c r="BD385" s="1"/>
      <c r="BE385" s="58"/>
      <c r="BF385" s="58"/>
      <c r="BG385" s="58"/>
      <c r="BH385" s="58"/>
      <c r="BI385" s="6"/>
      <c r="BJ385" s="6">
        <f t="shared" si="134"/>
        <v>0</v>
      </c>
      <c r="BK385" s="58">
        <f t="shared" si="135"/>
        <v>0</v>
      </c>
    </row>
    <row r="386" spans="1:65" s="5" customFormat="1" ht="22.9" customHeight="1" x14ac:dyDescent="0.2">
      <c r="B386" s="36"/>
      <c r="D386" s="37" t="s">
        <v>14</v>
      </c>
      <c r="E386" s="44" t="s">
        <v>238</v>
      </c>
      <c r="F386" s="44" t="s">
        <v>61</v>
      </c>
      <c r="J386" s="45">
        <f>BK386</f>
        <v>0</v>
      </c>
      <c r="L386" s="36"/>
      <c r="M386" s="40"/>
      <c r="P386" s="41"/>
      <c r="R386" s="41"/>
      <c r="T386" s="42"/>
      <c r="AR386" s="37"/>
      <c r="AT386" s="43"/>
      <c r="AU386" s="43"/>
      <c r="AY386" s="37"/>
      <c r="BK386" s="86">
        <f>SUM(BK387:BK387)</f>
        <v>0</v>
      </c>
    </row>
    <row r="387" spans="1:65" s="1" customFormat="1" ht="14.45" customHeight="1" x14ac:dyDescent="0.2">
      <c r="B387" s="46"/>
      <c r="C387" s="47">
        <v>282</v>
      </c>
      <c r="D387" s="47" t="s">
        <v>28</v>
      </c>
      <c r="E387" s="48" t="s">
        <v>581</v>
      </c>
      <c r="F387" s="49" t="s">
        <v>582</v>
      </c>
      <c r="G387" s="50" t="s">
        <v>29</v>
      </c>
      <c r="H387" s="51">
        <v>10</v>
      </c>
      <c r="I387" s="51"/>
      <c r="J387" s="52">
        <f>ROUND(I387*H387,2)</f>
        <v>0</v>
      </c>
      <c r="K387" s="49" t="s">
        <v>0</v>
      </c>
      <c r="L387" s="9"/>
      <c r="M387" s="53" t="s">
        <v>0</v>
      </c>
      <c r="N387" s="54" t="s">
        <v>9</v>
      </c>
      <c r="O387" s="55"/>
      <c r="P387" s="55"/>
      <c r="Q387" s="55"/>
      <c r="R387" s="55"/>
      <c r="S387" s="55"/>
      <c r="T387" s="56"/>
      <c r="AR387" s="57"/>
      <c r="AT387" s="57"/>
      <c r="AU387" s="57"/>
      <c r="AY387" s="6"/>
      <c r="BE387" s="58"/>
      <c r="BF387" s="58"/>
      <c r="BG387" s="58"/>
      <c r="BH387" s="58"/>
      <c r="BI387" s="58"/>
      <c r="BJ387" s="6"/>
      <c r="BK387" s="58">
        <f>ROUND(I387*H387,2)</f>
        <v>0</v>
      </c>
      <c r="BL387" s="6"/>
      <c r="BM387" s="57"/>
    </row>
    <row r="388" spans="1:65" s="5" customFormat="1" ht="25.9" customHeight="1" x14ac:dyDescent="0.2">
      <c r="B388" s="36"/>
      <c r="D388" s="37"/>
      <c r="E388" s="81" t="str">
        <f>D53</f>
        <v>Zařízení č.8 – Větrání skladů</v>
      </c>
      <c r="F388" s="38"/>
      <c r="J388" s="39">
        <f>BK388</f>
        <v>0</v>
      </c>
      <c r="L388" s="36"/>
      <c r="M388" s="40"/>
      <c r="P388" s="41"/>
      <c r="R388" s="41"/>
      <c r="T388" s="42"/>
      <c r="AR388" s="37"/>
      <c r="AT388" s="43"/>
      <c r="AU388" s="43"/>
      <c r="AY388" s="37"/>
      <c r="BK388" s="87">
        <f>BK389+BK395+BK400</f>
        <v>0</v>
      </c>
    </row>
    <row r="389" spans="1:65" s="5" customFormat="1" ht="22.9" customHeight="1" x14ac:dyDescent="0.2">
      <c r="B389" s="36"/>
      <c r="D389" s="37" t="s">
        <v>14</v>
      </c>
      <c r="E389" s="75" t="s">
        <v>216</v>
      </c>
      <c r="F389" s="44" t="s">
        <v>45</v>
      </c>
      <c r="J389" s="45">
        <f>BK389</f>
        <v>0</v>
      </c>
      <c r="L389" s="36"/>
      <c r="M389" s="40"/>
      <c r="P389" s="41"/>
      <c r="R389" s="41"/>
      <c r="T389" s="42"/>
      <c r="AR389" s="37"/>
      <c r="AT389" s="43"/>
      <c r="AU389" s="43"/>
      <c r="AY389" s="37"/>
      <c r="BK389" s="86">
        <f>SUM(BK390:BK394)</f>
        <v>0</v>
      </c>
    </row>
    <row r="390" spans="1:65" s="1" customFormat="1" ht="14.45" customHeight="1" x14ac:dyDescent="0.2">
      <c r="B390" s="46"/>
      <c r="C390" s="59">
        <v>283</v>
      </c>
      <c r="D390" s="59" t="s">
        <v>30</v>
      </c>
      <c r="E390" s="60" t="s">
        <v>218</v>
      </c>
      <c r="F390" s="61" t="s">
        <v>509</v>
      </c>
      <c r="G390" s="62" t="s">
        <v>36</v>
      </c>
      <c r="H390" s="63">
        <v>7</v>
      </c>
      <c r="I390" s="64"/>
      <c r="J390" s="64">
        <f t="shared" ref="J390:J392" si="136">ROUND(I390*H390,2)</f>
        <v>0</v>
      </c>
      <c r="K390" s="61" t="s">
        <v>0</v>
      </c>
      <c r="L390" s="65"/>
      <c r="M390" s="66" t="s">
        <v>0</v>
      </c>
      <c r="N390" s="67" t="s">
        <v>9</v>
      </c>
      <c r="O390" s="55"/>
      <c r="P390" s="55"/>
      <c r="Q390" s="55"/>
      <c r="R390" s="55"/>
      <c r="S390" s="55"/>
      <c r="T390" s="56"/>
      <c r="AR390" s="57"/>
      <c r="AT390" s="57"/>
      <c r="AU390" s="57"/>
      <c r="AY390" s="6"/>
      <c r="BE390" s="58"/>
      <c r="BF390" s="58"/>
      <c r="BG390" s="58"/>
      <c r="BH390" s="58"/>
      <c r="BI390" s="58"/>
      <c r="BJ390" s="6"/>
      <c r="BK390" s="58">
        <f t="shared" ref="BK390:BK394" si="137">ROUND(I390*H390,2)</f>
        <v>0</v>
      </c>
      <c r="BL390" s="6"/>
      <c r="BM390" s="57"/>
    </row>
    <row r="391" spans="1:65" s="1" customFormat="1" ht="14.45" customHeight="1" x14ac:dyDescent="0.2">
      <c r="B391" s="46"/>
      <c r="C391" s="59">
        <v>284</v>
      </c>
      <c r="D391" s="59" t="s">
        <v>30</v>
      </c>
      <c r="E391" s="60" t="s">
        <v>228</v>
      </c>
      <c r="F391" s="61" t="s">
        <v>510</v>
      </c>
      <c r="G391" s="62" t="s">
        <v>36</v>
      </c>
      <c r="H391" s="63">
        <v>14</v>
      </c>
      <c r="I391" s="64"/>
      <c r="J391" s="64">
        <f t="shared" si="136"/>
        <v>0</v>
      </c>
      <c r="K391" s="61" t="s">
        <v>0</v>
      </c>
      <c r="L391" s="65"/>
      <c r="M391" s="66" t="s">
        <v>0</v>
      </c>
      <c r="N391" s="67" t="s">
        <v>9</v>
      </c>
      <c r="O391" s="55"/>
      <c r="P391" s="55"/>
      <c r="Q391" s="55"/>
      <c r="R391" s="55"/>
      <c r="S391" s="55"/>
      <c r="T391" s="56"/>
      <c r="AR391" s="57"/>
      <c r="AT391" s="57"/>
      <c r="AU391" s="57"/>
      <c r="AY391" s="6"/>
      <c r="BE391" s="58"/>
      <c r="BF391" s="58"/>
      <c r="BG391" s="58"/>
      <c r="BH391" s="58"/>
      <c r="BI391" s="58"/>
      <c r="BJ391" s="6"/>
      <c r="BK391" s="58">
        <f t="shared" si="137"/>
        <v>0</v>
      </c>
      <c r="BL391" s="6"/>
      <c r="BM391" s="57"/>
    </row>
    <row r="392" spans="1:65" s="1" customFormat="1" ht="14.45" customHeight="1" x14ac:dyDescent="0.2">
      <c r="B392" s="46"/>
      <c r="C392" s="59">
        <v>285</v>
      </c>
      <c r="D392" s="59" t="s">
        <v>30</v>
      </c>
      <c r="E392" s="60" t="s">
        <v>229</v>
      </c>
      <c r="F392" s="61" t="s">
        <v>578</v>
      </c>
      <c r="G392" s="62" t="s">
        <v>36</v>
      </c>
      <c r="H392" s="63">
        <v>7</v>
      </c>
      <c r="I392" s="64"/>
      <c r="J392" s="64">
        <f t="shared" si="136"/>
        <v>0</v>
      </c>
      <c r="K392" s="61" t="s">
        <v>0</v>
      </c>
      <c r="L392" s="65"/>
      <c r="M392" s="66" t="s">
        <v>0</v>
      </c>
      <c r="N392" s="67" t="s">
        <v>9</v>
      </c>
      <c r="O392" s="55"/>
      <c r="P392" s="55"/>
      <c r="Q392" s="55"/>
      <c r="R392" s="55"/>
      <c r="S392" s="55"/>
      <c r="T392" s="56"/>
      <c r="AR392" s="57"/>
      <c r="AT392" s="57"/>
      <c r="AU392" s="57"/>
      <c r="AY392" s="6"/>
      <c r="BE392" s="58"/>
      <c r="BF392" s="58"/>
      <c r="BG392" s="58"/>
      <c r="BH392" s="58"/>
      <c r="BI392" s="58"/>
      <c r="BJ392" s="6"/>
      <c r="BK392" s="58">
        <f t="shared" si="137"/>
        <v>0</v>
      </c>
      <c r="BL392" s="6"/>
      <c r="BM392" s="57"/>
    </row>
    <row r="393" spans="1:65" s="1" customFormat="1" ht="14.45" customHeight="1" x14ac:dyDescent="0.2">
      <c r="B393" s="46"/>
      <c r="C393" s="59">
        <v>286</v>
      </c>
      <c r="D393" s="59" t="s">
        <v>30</v>
      </c>
      <c r="E393" s="60" t="s">
        <v>579</v>
      </c>
      <c r="F393" s="61" t="s">
        <v>556</v>
      </c>
      <c r="G393" s="62" t="s">
        <v>36</v>
      </c>
      <c r="H393" s="63">
        <v>7</v>
      </c>
      <c r="I393" s="64"/>
      <c r="J393" s="64">
        <f t="shared" ref="J393" si="138">ROUND(I393*H393,2)</f>
        <v>0</v>
      </c>
      <c r="K393" s="61" t="s">
        <v>0</v>
      </c>
      <c r="L393" s="65"/>
      <c r="M393" s="66" t="s">
        <v>0</v>
      </c>
      <c r="N393" s="67" t="s">
        <v>9</v>
      </c>
      <c r="O393" s="55"/>
      <c r="P393" s="55"/>
      <c r="Q393" s="55"/>
      <c r="R393" s="55"/>
      <c r="S393" s="55"/>
      <c r="T393" s="56"/>
      <c r="AR393" s="57"/>
      <c r="AT393" s="57"/>
      <c r="AU393" s="57"/>
      <c r="AY393" s="6"/>
      <c r="BE393" s="58"/>
      <c r="BF393" s="58"/>
      <c r="BG393" s="58"/>
      <c r="BH393" s="58"/>
      <c r="BI393" s="58"/>
      <c r="BJ393" s="6"/>
      <c r="BK393" s="58">
        <f t="shared" ref="BK393" si="139">ROUND(I393*H393,2)</f>
        <v>0</v>
      </c>
      <c r="BL393" s="6"/>
      <c r="BM393" s="57"/>
    </row>
    <row r="394" spans="1:65" s="1" customFormat="1" ht="14.45" customHeight="1" x14ac:dyDescent="0.2">
      <c r="B394" s="46"/>
      <c r="C394" s="47">
        <v>287</v>
      </c>
      <c r="D394" s="47" t="s">
        <v>28</v>
      </c>
      <c r="E394" s="48" t="s">
        <v>580</v>
      </c>
      <c r="F394" s="49" t="s">
        <v>47</v>
      </c>
      <c r="G394" s="50" t="s">
        <v>36</v>
      </c>
      <c r="H394" s="51">
        <v>1</v>
      </c>
      <c r="I394" s="52"/>
      <c r="J394" s="52">
        <f>ROUND(I394*H394,2)</f>
        <v>0</v>
      </c>
      <c r="K394" s="49" t="s">
        <v>0</v>
      </c>
      <c r="L394" s="9"/>
      <c r="M394" s="53" t="s">
        <v>0</v>
      </c>
      <c r="N394" s="54" t="s">
        <v>9</v>
      </c>
      <c r="O394" s="55"/>
      <c r="P394" s="55"/>
      <c r="Q394" s="55"/>
      <c r="R394" s="55"/>
      <c r="S394" s="55"/>
      <c r="T394" s="56"/>
      <c r="AR394" s="57"/>
      <c r="AT394" s="57"/>
      <c r="AU394" s="57"/>
      <c r="AY394" s="6"/>
      <c r="BE394" s="58"/>
      <c r="BF394" s="58"/>
      <c r="BG394" s="58"/>
      <c r="BH394" s="58"/>
      <c r="BI394" s="58"/>
      <c r="BJ394" s="6"/>
      <c r="BK394" s="58">
        <f t="shared" si="137"/>
        <v>0</v>
      </c>
      <c r="BL394" s="6"/>
      <c r="BM394" s="57"/>
    </row>
    <row r="395" spans="1:65" s="5" customFormat="1" ht="22.9" customHeight="1" x14ac:dyDescent="0.2">
      <c r="B395" s="36"/>
      <c r="D395" s="37" t="s">
        <v>14</v>
      </c>
      <c r="E395" s="75" t="s">
        <v>247</v>
      </c>
      <c r="F395" s="44" t="s">
        <v>283</v>
      </c>
      <c r="J395" s="45">
        <f>BK395</f>
        <v>0</v>
      </c>
      <c r="L395" s="36"/>
      <c r="M395" s="40"/>
      <c r="P395" s="41"/>
      <c r="R395" s="41"/>
      <c r="T395" s="42"/>
      <c r="AR395" s="37"/>
      <c r="AT395" s="43"/>
      <c r="AU395" s="43"/>
      <c r="AY395" s="37"/>
      <c r="BK395" s="86">
        <f>SUM(BK396:BK399)</f>
        <v>0</v>
      </c>
    </row>
    <row r="396" spans="1:65" s="1" customFormat="1" ht="14.45" customHeight="1" x14ac:dyDescent="0.2">
      <c r="B396" s="46"/>
      <c r="C396" s="59">
        <v>288</v>
      </c>
      <c r="D396" s="59" t="s">
        <v>30</v>
      </c>
      <c r="E396" s="60" t="s">
        <v>284</v>
      </c>
      <c r="F396" s="61" t="s">
        <v>55</v>
      </c>
      <c r="G396" s="62" t="s">
        <v>56</v>
      </c>
      <c r="H396" s="63">
        <v>2</v>
      </c>
      <c r="I396" s="64"/>
      <c r="J396" s="64">
        <f t="shared" ref="J396:J399" si="140">ROUND(I396*H396,2)</f>
        <v>0</v>
      </c>
      <c r="K396" s="61" t="s">
        <v>0</v>
      </c>
      <c r="L396" s="65"/>
      <c r="M396" s="66" t="s">
        <v>0</v>
      </c>
      <c r="N396" s="67" t="s">
        <v>9</v>
      </c>
      <c r="O396" s="55"/>
      <c r="P396" s="55"/>
      <c r="Q396" s="55"/>
      <c r="R396" s="55"/>
      <c r="S396" s="55"/>
      <c r="T396" s="56"/>
      <c r="AR396" s="57"/>
      <c r="AT396" s="57"/>
      <c r="AU396" s="57"/>
      <c r="AY396" s="6"/>
      <c r="BE396" s="58"/>
      <c r="BF396" s="58"/>
      <c r="BG396" s="58"/>
      <c r="BH396" s="58"/>
      <c r="BI396" s="58"/>
      <c r="BJ396" s="6"/>
      <c r="BK396" s="58">
        <f t="shared" ref="BK396:BK399" si="141">ROUND(I396*H396,2)</f>
        <v>0</v>
      </c>
      <c r="BL396" s="6"/>
      <c r="BM396" s="57"/>
    </row>
    <row r="397" spans="1:65" s="1" customFormat="1" ht="14.45" customHeight="1" x14ac:dyDescent="0.2">
      <c r="B397" s="46"/>
      <c r="C397" s="47">
        <v>289</v>
      </c>
      <c r="D397" s="47" t="s">
        <v>28</v>
      </c>
      <c r="E397" s="48" t="s">
        <v>285</v>
      </c>
      <c r="F397" s="49" t="s">
        <v>57</v>
      </c>
      <c r="G397" s="50" t="s">
        <v>56</v>
      </c>
      <c r="H397" s="51">
        <v>2</v>
      </c>
      <c r="I397" s="52"/>
      <c r="J397" s="52">
        <f t="shared" si="140"/>
        <v>0</v>
      </c>
      <c r="K397" s="49" t="s">
        <v>0</v>
      </c>
      <c r="L397" s="9"/>
      <c r="M397" s="53" t="s">
        <v>0</v>
      </c>
      <c r="N397" s="54" t="s">
        <v>9</v>
      </c>
      <c r="O397" s="55"/>
      <c r="P397" s="55"/>
      <c r="Q397" s="55"/>
      <c r="R397" s="55"/>
      <c r="S397" s="55"/>
      <c r="T397" s="56"/>
      <c r="AR397" s="57"/>
      <c r="AT397" s="57"/>
      <c r="AU397" s="57"/>
      <c r="AY397" s="6"/>
      <c r="BE397" s="58"/>
      <c r="BF397" s="58"/>
      <c r="BG397" s="58"/>
      <c r="BH397" s="58"/>
      <c r="BI397" s="58"/>
      <c r="BJ397" s="6"/>
      <c r="BK397" s="58">
        <f t="shared" si="141"/>
        <v>0</v>
      </c>
      <c r="BL397" s="6"/>
      <c r="BM397" s="57"/>
    </row>
    <row r="398" spans="1:65" s="1" customFormat="1" ht="14.45" customHeight="1" x14ac:dyDescent="0.2">
      <c r="B398" s="46"/>
      <c r="C398" s="59">
        <v>290</v>
      </c>
      <c r="D398" s="59" t="s">
        <v>30</v>
      </c>
      <c r="E398" s="60" t="s">
        <v>286</v>
      </c>
      <c r="F398" s="61" t="s">
        <v>58</v>
      </c>
      <c r="G398" s="62" t="s">
        <v>56</v>
      </c>
      <c r="H398" s="63">
        <v>2</v>
      </c>
      <c r="I398" s="64"/>
      <c r="J398" s="64">
        <f t="shared" si="140"/>
        <v>0</v>
      </c>
      <c r="K398" s="61" t="s">
        <v>0</v>
      </c>
      <c r="L398" s="65"/>
      <c r="M398" s="66" t="s">
        <v>0</v>
      </c>
      <c r="N398" s="67" t="s">
        <v>9</v>
      </c>
      <c r="O398" s="55"/>
      <c r="P398" s="55"/>
      <c r="Q398" s="55"/>
      <c r="R398" s="55"/>
      <c r="S398" s="55"/>
      <c r="T398" s="56"/>
      <c r="AR398" s="57"/>
      <c r="AT398" s="57"/>
      <c r="AU398" s="57"/>
      <c r="AY398" s="6"/>
      <c r="BE398" s="58"/>
      <c r="BF398" s="58"/>
      <c r="BG398" s="58"/>
      <c r="BH398" s="58"/>
      <c r="BI398" s="58"/>
      <c r="BJ398" s="6"/>
      <c r="BK398" s="58">
        <f t="shared" si="141"/>
        <v>0</v>
      </c>
      <c r="BL398" s="6"/>
      <c r="BM398" s="57"/>
    </row>
    <row r="399" spans="1:65" s="1" customFormat="1" ht="14.45" customHeight="1" x14ac:dyDescent="0.2">
      <c r="B399" s="46"/>
      <c r="C399" s="47">
        <v>291</v>
      </c>
      <c r="D399" s="47" t="s">
        <v>28</v>
      </c>
      <c r="E399" s="48" t="s">
        <v>287</v>
      </c>
      <c r="F399" s="49" t="s">
        <v>57</v>
      </c>
      <c r="G399" s="50" t="s">
        <v>56</v>
      </c>
      <c r="H399" s="51">
        <v>2</v>
      </c>
      <c r="I399" s="52"/>
      <c r="J399" s="52">
        <f t="shared" si="140"/>
        <v>0</v>
      </c>
      <c r="K399" s="49" t="s">
        <v>0</v>
      </c>
      <c r="L399" s="9"/>
      <c r="M399" s="53" t="s">
        <v>0</v>
      </c>
      <c r="N399" s="54" t="s">
        <v>9</v>
      </c>
      <c r="O399" s="55"/>
      <c r="P399" s="55"/>
      <c r="Q399" s="55"/>
      <c r="R399" s="55"/>
      <c r="S399" s="55"/>
      <c r="T399" s="56"/>
      <c r="AR399" s="57"/>
      <c r="AT399" s="57"/>
      <c r="AU399" s="57"/>
      <c r="AY399" s="6"/>
      <c r="BE399" s="58"/>
      <c r="BF399" s="58"/>
      <c r="BG399" s="58"/>
      <c r="BH399" s="58"/>
      <c r="BI399" s="58"/>
      <c r="BJ399" s="6"/>
      <c r="BK399" s="58">
        <f t="shared" si="141"/>
        <v>0</v>
      </c>
      <c r="BL399" s="6"/>
      <c r="BM399" s="57"/>
    </row>
    <row r="400" spans="1:65" s="5" customFormat="1" ht="22.9" customHeight="1" x14ac:dyDescent="0.2">
      <c r="B400" s="36"/>
      <c r="D400" s="37" t="s">
        <v>14</v>
      </c>
      <c r="E400" s="44" t="s">
        <v>239</v>
      </c>
      <c r="F400" s="44" t="s">
        <v>61</v>
      </c>
      <c r="J400" s="45">
        <f>BK400</f>
        <v>0</v>
      </c>
      <c r="L400" s="36"/>
      <c r="M400" s="40"/>
      <c r="P400" s="41"/>
      <c r="R400" s="41"/>
      <c r="T400" s="42"/>
      <c r="AR400" s="37"/>
      <c r="AT400" s="43"/>
      <c r="AU400" s="43"/>
      <c r="AY400" s="37"/>
      <c r="BK400" s="86">
        <f>SUM(BK401:BK401)</f>
        <v>0</v>
      </c>
    </row>
    <row r="401" spans="1:65" ht="12" x14ac:dyDescent="0.2">
      <c r="A401" s="1"/>
      <c r="B401" s="46"/>
      <c r="C401" s="47">
        <v>292</v>
      </c>
      <c r="D401" s="47" t="s">
        <v>28</v>
      </c>
      <c r="E401" s="48" t="s">
        <v>558</v>
      </c>
      <c r="F401" s="49" t="s">
        <v>559</v>
      </c>
      <c r="G401" s="50" t="s">
        <v>29</v>
      </c>
      <c r="H401" s="51">
        <v>4</v>
      </c>
      <c r="I401" s="51"/>
      <c r="J401" s="84">
        <f t="shared" ref="J401" si="142">ROUND(I401*H401,2)</f>
        <v>0</v>
      </c>
      <c r="K401" s="49" t="s">
        <v>0</v>
      </c>
      <c r="L401" s="9"/>
      <c r="M401" s="53" t="s">
        <v>0</v>
      </c>
      <c r="N401" s="54" t="s">
        <v>9</v>
      </c>
      <c r="O401" s="55"/>
      <c r="P401" s="55"/>
      <c r="Q401" s="55"/>
      <c r="R401" s="55"/>
      <c r="S401" s="55"/>
      <c r="T401" s="56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7"/>
      <c r="AS401" s="1"/>
      <c r="AT401" s="57"/>
      <c r="AU401" s="57"/>
      <c r="AV401" s="1"/>
      <c r="AW401" s="1"/>
      <c r="AX401" s="1"/>
      <c r="AY401" s="6"/>
      <c r="AZ401" s="1"/>
      <c r="BA401" s="1"/>
      <c r="BB401" s="1"/>
      <c r="BC401" s="1"/>
      <c r="BD401" s="1"/>
      <c r="BE401" s="58"/>
      <c r="BF401" s="58"/>
      <c r="BG401" s="58"/>
      <c r="BH401" s="58"/>
      <c r="BI401" s="58"/>
      <c r="BJ401" s="6"/>
      <c r="BK401" s="58">
        <f t="shared" ref="BK401" si="143">ROUND(I401*H401,2)</f>
        <v>0</v>
      </c>
    </row>
    <row r="402" spans="1:65" s="5" customFormat="1" ht="25.9" customHeight="1" x14ac:dyDescent="0.2">
      <c r="B402" s="36"/>
      <c r="D402" s="37"/>
      <c r="E402" s="81" t="str">
        <f>D57</f>
        <v>Zařízení č.9 – Dveřní clona</v>
      </c>
      <c r="F402" s="38"/>
      <c r="J402" s="39">
        <f>BK402</f>
        <v>0</v>
      </c>
      <c r="L402" s="36"/>
      <c r="M402" s="40"/>
      <c r="P402" s="41"/>
      <c r="R402" s="41"/>
      <c r="T402" s="42"/>
      <c r="AR402" s="37"/>
      <c r="AT402" s="43"/>
      <c r="AU402" s="43"/>
      <c r="AY402" s="37"/>
      <c r="BK402" s="87">
        <f>BK403</f>
        <v>0</v>
      </c>
    </row>
    <row r="403" spans="1:65" s="5" customFormat="1" ht="22.9" customHeight="1" x14ac:dyDescent="0.2">
      <c r="B403" s="36"/>
      <c r="D403" s="37"/>
      <c r="E403" s="75" t="s">
        <v>321</v>
      </c>
      <c r="F403" s="44" t="s">
        <v>45</v>
      </c>
      <c r="J403" s="45">
        <f>BK403</f>
        <v>0</v>
      </c>
      <c r="L403" s="36"/>
      <c r="M403" s="40"/>
      <c r="P403" s="41"/>
      <c r="R403" s="41"/>
      <c r="T403" s="42"/>
      <c r="AR403" s="37"/>
      <c r="AT403" s="43"/>
      <c r="AU403" s="43"/>
      <c r="AY403" s="37"/>
      <c r="BK403" s="86">
        <f>SUM(BK404:BK406)</f>
        <v>0</v>
      </c>
    </row>
    <row r="404" spans="1:65" s="1" customFormat="1" ht="27.75" customHeight="1" x14ac:dyDescent="0.2">
      <c r="B404" s="46"/>
      <c r="C404" s="59">
        <v>293</v>
      </c>
      <c r="D404" s="59" t="s">
        <v>30</v>
      </c>
      <c r="E404" s="60" t="s">
        <v>210</v>
      </c>
      <c r="F404" s="61" t="s">
        <v>497</v>
      </c>
      <c r="G404" s="62" t="s">
        <v>36</v>
      </c>
      <c r="H404" s="63">
        <v>1</v>
      </c>
      <c r="I404" s="64"/>
      <c r="J404" s="64">
        <f>ROUND(I404*H404,2)</f>
        <v>0</v>
      </c>
      <c r="K404" s="61" t="s">
        <v>0</v>
      </c>
      <c r="L404" s="65"/>
      <c r="M404" s="66" t="s">
        <v>0</v>
      </c>
      <c r="N404" s="67" t="s">
        <v>9</v>
      </c>
      <c r="O404" s="55"/>
      <c r="P404" s="55"/>
      <c r="Q404" s="55"/>
      <c r="R404" s="55"/>
      <c r="S404" s="55"/>
      <c r="T404" s="56"/>
      <c r="AR404" s="57"/>
      <c r="AT404" s="57"/>
      <c r="AU404" s="57"/>
      <c r="AY404" s="6"/>
      <c r="BE404" s="58"/>
      <c r="BF404" s="58"/>
      <c r="BG404" s="58"/>
      <c r="BH404" s="58"/>
      <c r="BI404" s="58"/>
      <c r="BJ404" s="6"/>
      <c r="BK404" s="58">
        <f>ROUND(I404*H404,2)</f>
        <v>0</v>
      </c>
      <c r="BL404" s="6"/>
      <c r="BM404" s="57"/>
    </row>
    <row r="405" spans="1:65" s="1" customFormat="1" ht="14.45" customHeight="1" x14ac:dyDescent="0.2">
      <c r="B405" s="46"/>
      <c r="C405" s="59">
        <v>294</v>
      </c>
      <c r="D405" s="59" t="s">
        <v>30</v>
      </c>
      <c r="E405" s="60" t="s">
        <v>211</v>
      </c>
      <c r="F405" s="61" t="s">
        <v>498</v>
      </c>
      <c r="G405" s="62" t="s">
        <v>36</v>
      </c>
      <c r="H405" s="63">
        <v>1</v>
      </c>
      <c r="I405" s="64"/>
      <c r="J405" s="64">
        <f t="shared" ref="J405" si="144">ROUND(I405*H405,2)</f>
        <v>0</v>
      </c>
      <c r="K405" s="61" t="s">
        <v>0</v>
      </c>
      <c r="L405" s="65"/>
      <c r="M405" s="66" t="s">
        <v>0</v>
      </c>
      <c r="N405" s="67" t="s">
        <v>9</v>
      </c>
      <c r="O405" s="55"/>
      <c r="P405" s="55"/>
      <c r="Q405" s="55"/>
      <c r="R405" s="55"/>
      <c r="S405" s="55"/>
      <c r="T405" s="56"/>
      <c r="AR405" s="57"/>
      <c r="AT405" s="57"/>
      <c r="AU405" s="57"/>
      <c r="AY405" s="6"/>
      <c r="BE405" s="58"/>
      <c r="BF405" s="58"/>
      <c r="BG405" s="58"/>
      <c r="BH405" s="58"/>
      <c r="BI405" s="58"/>
      <c r="BJ405" s="6"/>
      <c r="BK405" s="58">
        <f t="shared" ref="BK405" si="145">ROUND(I405*H405,2)</f>
        <v>0</v>
      </c>
      <c r="BL405" s="6"/>
      <c r="BM405" s="57"/>
    </row>
    <row r="406" spans="1:65" s="1" customFormat="1" ht="14.45" customHeight="1" x14ac:dyDescent="0.2">
      <c r="B406" s="46"/>
      <c r="C406" s="47">
        <v>295</v>
      </c>
      <c r="D406" s="47" t="s">
        <v>28</v>
      </c>
      <c r="E406" s="48" t="s">
        <v>219</v>
      </c>
      <c r="F406" s="49" t="s">
        <v>47</v>
      </c>
      <c r="G406" s="50" t="s">
        <v>36</v>
      </c>
      <c r="H406" s="51">
        <v>1</v>
      </c>
      <c r="I406" s="52"/>
      <c r="J406" s="52">
        <f>ROUND(I406*H406,2)</f>
        <v>0</v>
      </c>
      <c r="K406" s="49" t="s">
        <v>0</v>
      </c>
      <c r="L406" s="9"/>
      <c r="M406" s="53" t="s">
        <v>0</v>
      </c>
      <c r="N406" s="54" t="s">
        <v>9</v>
      </c>
      <c r="O406" s="55"/>
      <c r="P406" s="55"/>
      <c r="Q406" s="55"/>
      <c r="R406" s="55"/>
      <c r="S406" s="55"/>
      <c r="T406" s="56"/>
      <c r="AR406" s="57"/>
      <c r="AT406" s="57"/>
      <c r="AU406" s="57"/>
      <c r="AY406" s="6"/>
      <c r="BE406" s="58"/>
      <c r="BF406" s="58"/>
      <c r="BG406" s="58"/>
      <c r="BH406" s="58"/>
      <c r="BI406" s="58"/>
      <c r="BJ406" s="6"/>
      <c r="BK406" s="58">
        <f t="shared" ref="BK406" si="146">ROUND(I406*H406,2)</f>
        <v>0</v>
      </c>
      <c r="BL406" s="6"/>
      <c r="BM406" s="57"/>
    </row>
    <row r="407" spans="1:65" s="5" customFormat="1" ht="25.9" customHeight="1" x14ac:dyDescent="0.2">
      <c r="B407" s="36"/>
      <c r="D407" s="37"/>
      <c r="E407" s="81" t="str">
        <f>D59</f>
        <v>Zařízení č.D – Demontáže</v>
      </c>
      <c r="F407" s="38"/>
      <c r="J407" s="39">
        <f>BK407</f>
        <v>0</v>
      </c>
      <c r="L407" s="36"/>
      <c r="M407" s="40"/>
      <c r="P407" s="41"/>
      <c r="R407" s="41"/>
      <c r="T407" s="42"/>
      <c r="AR407" s="37"/>
      <c r="AT407" s="43"/>
      <c r="AU407" s="43"/>
      <c r="AY407" s="37"/>
      <c r="BK407" s="87">
        <f>BK408</f>
        <v>0</v>
      </c>
    </row>
    <row r="408" spans="1:65" s="5" customFormat="1" ht="22.9" customHeight="1" x14ac:dyDescent="0.2">
      <c r="B408" s="36"/>
      <c r="D408" s="37"/>
      <c r="E408" s="76" t="s">
        <v>14</v>
      </c>
      <c r="F408" s="44" t="s">
        <v>45</v>
      </c>
      <c r="J408" s="45">
        <f>BK408</f>
        <v>0</v>
      </c>
      <c r="L408" s="36"/>
      <c r="M408" s="40"/>
      <c r="P408" s="41"/>
      <c r="R408" s="41"/>
      <c r="T408" s="42"/>
      <c r="AR408" s="37"/>
      <c r="AT408" s="43"/>
      <c r="AU408" s="43"/>
      <c r="AY408" s="37"/>
      <c r="BK408" s="86">
        <f>SUM(BK409:BK427)</f>
        <v>0</v>
      </c>
    </row>
    <row r="409" spans="1:65" s="1" customFormat="1" ht="14.45" customHeight="1" x14ac:dyDescent="0.2">
      <c r="B409" s="46"/>
      <c r="C409" s="47">
        <v>296</v>
      </c>
      <c r="D409" s="47" t="s">
        <v>28</v>
      </c>
      <c r="E409" s="48" t="s">
        <v>344</v>
      </c>
      <c r="F409" s="49" t="s">
        <v>347</v>
      </c>
      <c r="G409" s="50" t="s">
        <v>32</v>
      </c>
      <c r="H409" s="82">
        <v>1800</v>
      </c>
      <c r="I409" s="52"/>
      <c r="J409" s="52">
        <f>ROUND(I409*H409,2)</f>
        <v>0</v>
      </c>
      <c r="K409" s="49" t="s">
        <v>0</v>
      </c>
      <c r="L409" s="9"/>
      <c r="M409" s="53" t="s">
        <v>0</v>
      </c>
      <c r="N409" s="54" t="s">
        <v>9</v>
      </c>
      <c r="O409" s="55"/>
      <c r="P409" s="55"/>
      <c r="Q409" s="55"/>
      <c r="R409" s="55"/>
      <c r="S409" s="55"/>
      <c r="T409" s="56"/>
      <c r="AR409" s="57"/>
      <c r="AT409" s="57"/>
      <c r="AU409" s="57"/>
      <c r="AY409" s="6"/>
      <c r="BE409" s="58"/>
      <c r="BF409" s="58"/>
      <c r="BG409" s="58"/>
      <c r="BH409" s="58"/>
      <c r="BI409" s="58"/>
      <c r="BJ409" s="6"/>
      <c r="BK409" s="58">
        <f>ROUND(I409*H409,2)</f>
        <v>0</v>
      </c>
      <c r="BL409" s="6"/>
      <c r="BM409" s="57"/>
    </row>
    <row r="410" spans="1:65" s="1" customFormat="1" ht="14.45" customHeight="1" x14ac:dyDescent="0.2">
      <c r="B410" s="46"/>
      <c r="C410" s="47">
        <v>297</v>
      </c>
      <c r="D410" s="47" t="s">
        <v>28</v>
      </c>
      <c r="E410" s="48" t="s">
        <v>345</v>
      </c>
      <c r="F410" s="49" t="s">
        <v>349</v>
      </c>
      <c r="G410" s="50" t="s">
        <v>32</v>
      </c>
      <c r="H410" s="82">
        <v>140</v>
      </c>
      <c r="I410" s="52"/>
      <c r="J410" s="52">
        <f t="shared" ref="J410:J427" si="147">ROUND(I410*H410,2)</f>
        <v>0</v>
      </c>
      <c r="K410" s="49" t="s">
        <v>0</v>
      </c>
      <c r="L410" s="9"/>
      <c r="M410" s="53" t="s">
        <v>0</v>
      </c>
      <c r="N410" s="54" t="s">
        <v>9</v>
      </c>
      <c r="O410" s="55"/>
      <c r="P410" s="55"/>
      <c r="Q410" s="55"/>
      <c r="R410" s="55"/>
      <c r="S410" s="55"/>
      <c r="T410" s="56"/>
      <c r="AR410" s="57"/>
      <c r="AT410" s="57"/>
      <c r="AU410" s="57"/>
      <c r="AY410" s="6"/>
      <c r="BE410" s="58"/>
      <c r="BF410" s="58"/>
      <c r="BG410" s="58"/>
      <c r="BH410" s="58"/>
      <c r="BI410" s="58"/>
      <c r="BJ410" s="6"/>
      <c r="BK410" s="58">
        <f t="shared" ref="BK410" si="148">ROUND(I410*H410,2)</f>
        <v>0</v>
      </c>
      <c r="BL410" s="6"/>
      <c r="BM410" s="57"/>
    </row>
    <row r="411" spans="1:65" s="1" customFormat="1" ht="14.45" customHeight="1" x14ac:dyDescent="0.2">
      <c r="B411" s="46"/>
      <c r="C411" s="47">
        <v>298</v>
      </c>
      <c r="D411" s="47" t="s">
        <v>28</v>
      </c>
      <c r="E411" s="48" t="s">
        <v>346</v>
      </c>
      <c r="F411" s="49" t="s">
        <v>348</v>
      </c>
      <c r="G411" s="50" t="s">
        <v>32</v>
      </c>
      <c r="H411" s="82">
        <v>1800</v>
      </c>
      <c r="I411" s="52"/>
      <c r="J411" s="52">
        <f t="shared" si="147"/>
        <v>0</v>
      </c>
      <c r="K411" s="49" t="s">
        <v>0</v>
      </c>
      <c r="L411" s="9"/>
      <c r="M411" s="53" t="s">
        <v>0</v>
      </c>
      <c r="N411" s="54" t="s">
        <v>9</v>
      </c>
      <c r="O411" s="55"/>
      <c r="P411" s="55"/>
      <c r="Q411" s="55"/>
      <c r="R411" s="55"/>
      <c r="S411" s="55"/>
      <c r="T411" s="56"/>
      <c r="AR411" s="57"/>
      <c r="AT411" s="57"/>
      <c r="AU411" s="57"/>
      <c r="AY411" s="6"/>
      <c r="BE411" s="58"/>
      <c r="BF411" s="58"/>
      <c r="BG411" s="58"/>
      <c r="BH411" s="58"/>
      <c r="BI411" s="58"/>
      <c r="BJ411" s="6"/>
      <c r="BK411" s="58">
        <f>ROUND(I411*H411,2)</f>
        <v>0</v>
      </c>
      <c r="BL411" s="6"/>
      <c r="BM411" s="57"/>
    </row>
    <row r="412" spans="1:65" s="1" customFormat="1" ht="14.45" customHeight="1" x14ac:dyDescent="0.2">
      <c r="B412" s="46"/>
      <c r="C412" s="47">
        <v>299</v>
      </c>
      <c r="D412" s="47" t="s">
        <v>28</v>
      </c>
      <c r="E412" s="48" t="s">
        <v>350</v>
      </c>
      <c r="F412" s="49" t="s">
        <v>351</v>
      </c>
      <c r="G412" s="50" t="s">
        <v>32</v>
      </c>
      <c r="H412" s="82">
        <v>800</v>
      </c>
      <c r="I412" s="52"/>
      <c r="J412" s="52">
        <f t="shared" si="147"/>
        <v>0</v>
      </c>
      <c r="K412" s="49" t="s">
        <v>0</v>
      </c>
      <c r="L412" s="9"/>
      <c r="M412" s="53" t="s">
        <v>0</v>
      </c>
      <c r="N412" s="54" t="s">
        <v>9</v>
      </c>
      <c r="O412" s="55"/>
      <c r="P412" s="55"/>
      <c r="Q412" s="55"/>
      <c r="R412" s="55"/>
      <c r="S412" s="55"/>
      <c r="T412" s="56"/>
      <c r="AR412" s="57"/>
      <c r="AT412" s="57"/>
      <c r="AU412" s="57"/>
      <c r="AY412" s="6"/>
      <c r="BE412" s="58"/>
      <c r="BF412" s="58"/>
      <c r="BG412" s="58"/>
      <c r="BH412" s="58"/>
      <c r="BI412" s="58"/>
      <c r="BJ412" s="6"/>
      <c r="BK412" s="58">
        <f t="shared" ref="BK412:BK414" si="149">ROUND(I412*H412,2)</f>
        <v>0</v>
      </c>
      <c r="BL412" s="6"/>
      <c r="BM412" s="57"/>
    </row>
    <row r="413" spans="1:65" s="1" customFormat="1" ht="14.45" customHeight="1" x14ac:dyDescent="0.2">
      <c r="B413" s="46"/>
      <c r="C413" s="47">
        <v>300</v>
      </c>
      <c r="D413" s="47" t="s">
        <v>28</v>
      </c>
      <c r="E413" s="48" t="s">
        <v>354</v>
      </c>
      <c r="F413" s="49" t="s">
        <v>352</v>
      </c>
      <c r="G413" s="50" t="s">
        <v>32</v>
      </c>
      <c r="H413" s="82">
        <v>200</v>
      </c>
      <c r="I413" s="52"/>
      <c r="J413" s="52">
        <f t="shared" si="147"/>
        <v>0</v>
      </c>
      <c r="K413" s="49" t="s">
        <v>0</v>
      </c>
      <c r="L413" s="9"/>
      <c r="M413" s="53" t="s">
        <v>0</v>
      </c>
      <c r="N413" s="54" t="s">
        <v>9</v>
      </c>
      <c r="O413" s="55"/>
      <c r="P413" s="55"/>
      <c r="Q413" s="55"/>
      <c r="R413" s="55"/>
      <c r="S413" s="55"/>
      <c r="T413" s="56"/>
      <c r="AR413" s="57"/>
      <c r="AT413" s="57"/>
      <c r="AU413" s="57"/>
      <c r="AY413" s="6"/>
      <c r="BE413" s="58"/>
      <c r="BF413" s="58"/>
      <c r="BG413" s="58"/>
      <c r="BH413" s="58"/>
      <c r="BI413" s="58"/>
      <c r="BJ413" s="6"/>
      <c r="BK413" s="58">
        <f t="shared" si="149"/>
        <v>0</v>
      </c>
      <c r="BL413" s="6"/>
      <c r="BM413" s="57"/>
    </row>
    <row r="414" spans="1:65" s="1" customFormat="1" ht="14.45" customHeight="1" x14ac:dyDescent="0.2">
      <c r="B414" s="46"/>
      <c r="C414" s="47">
        <v>301</v>
      </c>
      <c r="D414" s="47" t="s">
        <v>28</v>
      </c>
      <c r="E414" s="48" t="s">
        <v>355</v>
      </c>
      <c r="F414" s="49" t="s">
        <v>353</v>
      </c>
      <c r="G414" s="50" t="s">
        <v>32</v>
      </c>
      <c r="H414" s="82">
        <v>1000</v>
      </c>
      <c r="I414" s="52"/>
      <c r="J414" s="52">
        <f t="shared" si="147"/>
        <v>0</v>
      </c>
      <c r="K414" s="49" t="s">
        <v>0</v>
      </c>
      <c r="L414" s="9"/>
      <c r="M414" s="53" t="s">
        <v>0</v>
      </c>
      <c r="N414" s="54" t="s">
        <v>9</v>
      </c>
      <c r="O414" s="55"/>
      <c r="P414" s="55"/>
      <c r="Q414" s="55"/>
      <c r="R414" s="55"/>
      <c r="S414" s="55"/>
      <c r="T414" s="56"/>
      <c r="AR414" s="57"/>
      <c r="AT414" s="57"/>
      <c r="AU414" s="57"/>
      <c r="AY414" s="6"/>
      <c r="BE414" s="58"/>
      <c r="BF414" s="58"/>
      <c r="BG414" s="58"/>
      <c r="BH414" s="58"/>
      <c r="BI414" s="58"/>
      <c r="BJ414" s="6"/>
      <c r="BK414" s="58">
        <f t="shared" si="149"/>
        <v>0</v>
      </c>
      <c r="BL414" s="6"/>
      <c r="BM414" s="57"/>
    </row>
    <row r="415" spans="1:65" s="1" customFormat="1" ht="14.45" customHeight="1" x14ac:dyDescent="0.2">
      <c r="B415" s="46"/>
      <c r="C415" s="47">
        <v>302</v>
      </c>
      <c r="D415" s="47" t="s">
        <v>28</v>
      </c>
      <c r="E415" s="48" t="s">
        <v>357</v>
      </c>
      <c r="F415" s="49" t="s">
        <v>376</v>
      </c>
      <c r="G415" s="50" t="s">
        <v>32</v>
      </c>
      <c r="H415" s="82">
        <v>5</v>
      </c>
      <c r="I415" s="52"/>
      <c r="J415" s="52">
        <f t="shared" si="147"/>
        <v>0</v>
      </c>
      <c r="K415" s="49" t="s">
        <v>0</v>
      </c>
      <c r="L415" s="9"/>
      <c r="M415" s="53" t="s">
        <v>0</v>
      </c>
      <c r="N415" s="54" t="s">
        <v>9</v>
      </c>
      <c r="O415" s="55"/>
      <c r="P415" s="55"/>
      <c r="Q415" s="55"/>
      <c r="R415" s="55"/>
      <c r="S415" s="55"/>
      <c r="T415" s="56"/>
      <c r="AR415" s="57"/>
      <c r="AT415" s="57"/>
      <c r="AU415" s="57"/>
      <c r="AY415" s="6"/>
      <c r="BE415" s="58"/>
      <c r="BF415" s="58"/>
      <c r="BG415" s="58"/>
      <c r="BH415" s="58"/>
      <c r="BI415" s="58"/>
      <c r="BJ415" s="6"/>
      <c r="BK415" s="58">
        <f>ROUND(I415*H415,2)</f>
        <v>0</v>
      </c>
      <c r="BL415" s="6"/>
      <c r="BM415" s="57"/>
    </row>
    <row r="416" spans="1:65" s="1" customFormat="1" ht="14.25" customHeight="1" x14ac:dyDescent="0.2">
      <c r="B416" s="46"/>
      <c r="C416" s="47">
        <v>303</v>
      </c>
      <c r="D416" s="47" t="s">
        <v>28</v>
      </c>
      <c r="E416" s="48" t="s">
        <v>358</v>
      </c>
      <c r="F416" s="49" t="s">
        <v>356</v>
      </c>
      <c r="G416" s="50" t="s">
        <v>32</v>
      </c>
      <c r="H416" s="82">
        <v>30</v>
      </c>
      <c r="I416" s="52"/>
      <c r="J416" s="52">
        <f t="shared" si="147"/>
        <v>0</v>
      </c>
      <c r="K416" s="49" t="s">
        <v>0</v>
      </c>
      <c r="L416" s="9"/>
      <c r="M416" s="53" t="s">
        <v>0</v>
      </c>
      <c r="N416" s="54" t="s">
        <v>9</v>
      </c>
      <c r="O416" s="55"/>
      <c r="P416" s="55"/>
      <c r="Q416" s="55"/>
      <c r="R416" s="55"/>
      <c r="S416" s="55"/>
      <c r="T416" s="56"/>
      <c r="AR416" s="57"/>
      <c r="AT416" s="57"/>
      <c r="AU416" s="57"/>
      <c r="AY416" s="6"/>
      <c r="BE416" s="58"/>
      <c r="BF416" s="58"/>
      <c r="BG416" s="58"/>
      <c r="BH416" s="58"/>
      <c r="BI416" s="58"/>
      <c r="BJ416" s="6"/>
      <c r="BK416" s="58">
        <f>ROUND(I416*H416,2)</f>
        <v>0</v>
      </c>
      <c r="BL416" s="6"/>
      <c r="BM416" s="57"/>
    </row>
    <row r="417" spans="2:65" s="1" customFormat="1" ht="14.25" customHeight="1" x14ac:dyDescent="0.2">
      <c r="B417" s="46"/>
      <c r="C417" s="47">
        <v>304</v>
      </c>
      <c r="D417" s="47" t="s">
        <v>28</v>
      </c>
      <c r="E417" s="48" t="s">
        <v>374</v>
      </c>
      <c r="F417" s="49" t="s">
        <v>378</v>
      </c>
      <c r="G417" s="50" t="s">
        <v>32</v>
      </c>
      <c r="H417" s="82">
        <v>5</v>
      </c>
      <c r="I417" s="52"/>
      <c r="J417" s="52">
        <f t="shared" si="147"/>
        <v>0</v>
      </c>
      <c r="K417" s="49"/>
      <c r="L417" s="9"/>
      <c r="M417" s="53"/>
      <c r="N417" s="54"/>
      <c r="O417" s="55"/>
      <c r="P417" s="55"/>
      <c r="Q417" s="55"/>
      <c r="R417" s="55"/>
      <c r="S417" s="55"/>
      <c r="T417" s="56"/>
      <c r="AR417" s="57"/>
      <c r="AT417" s="57"/>
      <c r="AU417" s="57"/>
      <c r="AY417" s="6"/>
      <c r="BE417" s="58"/>
      <c r="BF417" s="58"/>
      <c r="BG417" s="58"/>
      <c r="BH417" s="58"/>
      <c r="BI417" s="58"/>
      <c r="BJ417" s="6"/>
      <c r="BK417" s="58">
        <f>ROUND(I417*H417,2)</f>
        <v>0</v>
      </c>
      <c r="BL417" s="6"/>
      <c r="BM417" s="57"/>
    </row>
    <row r="418" spans="2:65" s="1" customFormat="1" ht="14.25" customHeight="1" x14ac:dyDescent="0.2">
      <c r="B418" s="46"/>
      <c r="C418" s="47">
        <v>305</v>
      </c>
      <c r="D418" s="47" t="s">
        <v>28</v>
      </c>
      <c r="E418" s="48" t="s">
        <v>375</v>
      </c>
      <c r="F418" s="49" t="s">
        <v>377</v>
      </c>
      <c r="G418" s="50" t="s">
        <v>32</v>
      </c>
      <c r="H418" s="82">
        <v>1</v>
      </c>
      <c r="I418" s="52"/>
      <c r="J418" s="52">
        <f t="shared" si="147"/>
        <v>0</v>
      </c>
      <c r="K418" s="49"/>
      <c r="L418" s="9"/>
      <c r="M418" s="53"/>
      <c r="N418" s="54"/>
      <c r="O418" s="55"/>
      <c r="P418" s="55"/>
      <c r="Q418" s="55"/>
      <c r="R418" s="55"/>
      <c r="S418" s="55"/>
      <c r="T418" s="56"/>
      <c r="AR418" s="57"/>
      <c r="AT418" s="57"/>
      <c r="AU418" s="57"/>
      <c r="AY418" s="6"/>
      <c r="BE418" s="58"/>
      <c r="BF418" s="58"/>
      <c r="BG418" s="58"/>
      <c r="BH418" s="58"/>
      <c r="BI418" s="58"/>
      <c r="BJ418" s="6"/>
      <c r="BK418" s="58">
        <f>ROUND(I418*H418,2)</f>
        <v>0</v>
      </c>
      <c r="BL418" s="6"/>
      <c r="BM418" s="57"/>
    </row>
    <row r="419" spans="2:65" s="1" customFormat="1" ht="14.45" customHeight="1" x14ac:dyDescent="0.2">
      <c r="B419" s="46"/>
      <c r="C419" s="47">
        <v>306</v>
      </c>
      <c r="D419" s="47" t="s">
        <v>28</v>
      </c>
      <c r="E419" s="48" t="s">
        <v>361</v>
      </c>
      <c r="F419" s="49" t="s">
        <v>360</v>
      </c>
      <c r="G419" s="50" t="s">
        <v>32</v>
      </c>
      <c r="H419" s="82">
        <v>650</v>
      </c>
      <c r="I419" s="52"/>
      <c r="J419" s="52">
        <f t="shared" si="147"/>
        <v>0</v>
      </c>
      <c r="K419" s="49" t="s">
        <v>0</v>
      </c>
      <c r="L419" s="9"/>
      <c r="M419" s="53" t="s">
        <v>0</v>
      </c>
      <c r="N419" s="54" t="s">
        <v>9</v>
      </c>
      <c r="O419" s="55"/>
      <c r="P419" s="55"/>
      <c r="Q419" s="55"/>
      <c r="R419" s="55"/>
      <c r="S419" s="55"/>
      <c r="T419" s="56"/>
      <c r="AR419" s="57"/>
      <c r="AT419" s="57"/>
      <c r="AU419" s="57"/>
      <c r="AY419" s="6"/>
      <c r="BE419" s="58"/>
      <c r="BF419" s="58"/>
      <c r="BG419" s="58"/>
      <c r="BH419" s="58"/>
      <c r="BI419" s="58"/>
      <c r="BJ419" s="6"/>
      <c r="BK419" s="58">
        <f t="shared" ref="BK419:BK426" si="150">ROUND(I419*H419,2)</f>
        <v>0</v>
      </c>
      <c r="BL419" s="6"/>
      <c r="BM419" s="57"/>
    </row>
    <row r="420" spans="2:65" s="1" customFormat="1" ht="14.45" customHeight="1" x14ac:dyDescent="0.2">
      <c r="B420" s="46"/>
      <c r="C420" s="47">
        <v>307</v>
      </c>
      <c r="D420" s="47" t="s">
        <v>28</v>
      </c>
      <c r="E420" s="48" t="s">
        <v>362</v>
      </c>
      <c r="F420" s="49" t="s">
        <v>359</v>
      </c>
      <c r="G420" s="50" t="s">
        <v>32</v>
      </c>
      <c r="H420" s="82">
        <v>900</v>
      </c>
      <c r="I420" s="52"/>
      <c r="J420" s="52">
        <f t="shared" si="147"/>
        <v>0</v>
      </c>
      <c r="K420" s="49" t="s">
        <v>0</v>
      </c>
      <c r="L420" s="9"/>
      <c r="M420" s="53" t="s">
        <v>0</v>
      </c>
      <c r="N420" s="54" t="s">
        <v>9</v>
      </c>
      <c r="O420" s="55"/>
      <c r="P420" s="55"/>
      <c r="Q420" s="55"/>
      <c r="R420" s="55"/>
      <c r="S420" s="55"/>
      <c r="T420" s="56"/>
      <c r="AR420" s="57"/>
      <c r="AT420" s="57"/>
      <c r="AU420" s="57"/>
      <c r="AY420" s="6"/>
      <c r="BE420" s="58"/>
      <c r="BF420" s="58"/>
      <c r="BG420" s="58"/>
      <c r="BH420" s="58"/>
      <c r="BI420" s="58"/>
      <c r="BJ420" s="6"/>
      <c r="BK420" s="58">
        <f t="shared" si="150"/>
        <v>0</v>
      </c>
      <c r="BL420" s="6"/>
      <c r="BM420" s="57"/>
    </row>
    <row r="421" spans="2:65" s="1" customFormat="1" ht="14.45" customHeight="1" x14ac:dyDescent="0.2">
      <c r="B421" s="46"/>
      <c r="C421" s="47">
        <v>308</v>
      </c>
      <c r="D421" s="47" t="s">
        <v>28</v>
      </c>
      <c r="E421" s="48" t="s">
        <v>363</v>
      </c>
      <c r="F421" s="49" t="s">
        <v>364</v>
      </c>
      <c r="G421" s="50" t="s">
        <v>32</v>
      </c>
      <c r="H421" s="82">
        <v>5</v>
      </c>
      <c r="I421" s="52"/>
      <c r="J421" s="52">
        <f t="shared" si="147"/>
        <v>0</v>
      </c>
      <c r="K421" s="49" t="s">
        <v>0</v>
      </c>
      <c r="L421" s="9"/>
      <c r="M421" s="53" t="s">
        <v>0</v>
      </c>
      <c r="N421" s="54" t="s">
        <v>9</v>
      </c>
      <c r="O421" s="55"/>
      <c r="P421" s="55"/>
      <c r="Q421" s="55"/>
      <c r="R421" s="55"/>
      <c r="S421" s="55"/>
      <c r="T421" s="56"/>
      <c r="AR421" s="57"/>
      <c r="AT421" s="57"/>
      <c r="AU421" s="57"/>
      <c r="AY421" s="6"/>
      <c r="BE421" s="58"/>
      <c r="BF421" s="58"/>
      <c r="BG421" s="58"/>
      <c r="BH421" s="58"/>
      <c r="BI421" s="58"/>
      <c r="BJ421" s="6"/>
      <c r="BK421" s="58">
        <f>ROUND(I421*H421,2)</f>
        <v>0</v>
      </c>
      <c r="BL421" s="6"/>
      <c r="BM421" s="57"/>
    </row>
    <row r="422" spans="2:65" s="1" customFormat="1" ht="14.25" customHeight="1" x14ac:dyDescent="0.2">
      <c r="B422" s="46"/>
      <c r="C422" s="47">
        <v>309</v>
      </c>
      <c r="D422" s="47" t="s">
        <v>28</v>
      </c>
      <c r="E422" s="48" t="s">
        <v>366</v>
      </c>
      <c r="F422" s="49" t="s">
        <v>365</v>
      </c>
      <c r="G422" s="50" t="s">
        <v>32</v>
      </c>
      <c r="H422" s="82">
        <v>55</v>
      </c>
      <c r="I422" s="52"/>
      <c r="J422" s="52">
        <f t="shared" si="147"/>
        <v>0</v>
      </c>
      <c r="K422" s="49" t="s">
        <v>0</v>
      </c>
      <c r="L422" s="9"/>
      <c r="M422" s="53" t="s">
        <v>0</v>
      </c>
      <c r="N422" s="54" t="s">
        <v>9</v>
      </c>
      <c r="O422" s="55"/>
      <c r="P422" s="55"/>
      <c r="Q422" s="55"/>
      <c r="R422" s="55"/>
      <c r="S422" s="55"/>
      <c r="T422" s="56"/>
      <c r="AR422" s="57"/>
      <c r="AT422" s="57"/>
      <c r="AU422" s="57"/>
      <c r="AY422" s="6"/>
      <c r="BE422" s="58"/>
      <c r="BF422" s="58"/>
      <c r="BG422" s="58"/>
      <c r="BH422" s="58"/>
      <c r="BI422" s="58"/>
      <c r="BJ422" s="6"/>
      <c r="BK422" s="58">
        <f>ROUND(I422*H422,2)</f>
        <v>0</v>
      </c>
      <c r="BL422" s="6"/>
      <c r="BM422" s="57"/>
    </row>
    <row r="423" spans="2:65" s="1" customFormat="1" ht="14.45" customHeight="1" x14ac:dyDescent="0.2">
      <c r="B423" s="46"/>
      <c r="C423" s="47">
        <v>310</v>
      </c>
      <c r="D423" s="47" t="s">
        <v>28</v>
      </c>
      <c r="E423" s="48" t="s">
        <v>367</v>
      </c>
      <c r="F423" s="49" t="s">
        <v>499</v>
      </c>
      <c r="G423" s="50" t="s">
        <v>32</v>
      </c>
      <c r="H423" s="82">
        <v>20</v>
      </c>
      <c r="I423" s="52"/>
      <c r="J423" s="52">
        <f t="shared" si="147"/>
        <v>0</v>
      </c>
      <c r="K423" s="49" t="s">
        <v>0</v>
      </c>
      <c r="L423" s="9"/>
      <c r="M423" s="53" t="s">
        <v>0</v>
      </c>
      <c r="N423" s="54" t="s">
        <v>9</v>
      </c>
      <c r="O423" s="55"/>
      <c r="P423" s="55"/>
      <c r="Q423" s="55"/>
      <c r="R423" s="55"/>
      <c r="S423" s="55"/>
      <c r="T423" s="56"/>
      <c r="AR423" s="57"/>
      <c r="AT423" s="57"/>
      <c r="AU423" s="57"/>
      <c r="AY423" s="6"/>
      <c r="BE423" s="58"/>
      <c r="BF423" s="58"/>
      <c r="BG423" s="58"/>
      <c r="BH423" s="58"/>
      <c r="BI423" s="58"/>
      <c r="BJ423" s="6"/>
      <c r="BK423" s="58">
        <f t="shared" si="150"/>
        <v>0</v>
      </c>
      <c r="BL423" s="6"/>
      <c r="BM423" s="57"/>
    </row>
    <row r="424" spans="2:65" s="1" customFormat="1" ht="14.45" customHeight="1" x14ac:dyDescent="0.2">
      <c r="B424" s="46"/>
      <c r="C424" s="47">
        <v>311</v>
      </c>
      <c r="D424" s="47" t="s">
        <v>28</v>
      </c>
      <c r="E424" s="48" t="s">
        <v>370</v>
      </c>
      <c r="F424" s="49" t="s">
        <v>371</v>
      </c>
      <c r="G424" s="50" t="s">
        <v>32</v>
      </c>
      <c r="H424" s="82">
        <v>70</v>
      </c>
      <c r="I424" s="52"/>
      <c r="J424" s="52">
        <f t="shared" si="147"/>
        <v>0</v>
      </c>
      <c r="K424" s="49" t="s">
        <v>0</v>
      </c>
      <c r="L424" s="9"/>
      <c r="M424" s="53" t="s">
        <v>0</v>
      </c>
      <c r="N424" s="54" t="s">
        <v>9</v>
      </c>
      <c r="O424" s="55"/>
      <c r="P424" s="55"/>
      <c r="Q424" s="55"/>
      <c r="R424" s="55"/>
      <c r="S424" s="55"/>
      <c r="T424" s="56"/>
      <c r="AR424" s="57"/>
      <c r="AT424" s="57"/>
      <c r="AU424" s="57"/>
      <c r="AY424" s="6"/>
      <c r="BE424" s="58"/>
      <c r="BF424" s="58"/>
      <c r="BG424" s="58"/>
      <c r="BH424" s="58"/>
      <c r="BI424" s="58"/>
      <c r="BJ424" s="6"/>
      <c r="BK424" s="58">
        <f>ROUND(I424*H424,2)</f>
        <v>0</v>
      </c>
      <c r="BL424" s="6"/>
      <c r="BM424" s="57"/>
    </row>
    <row r="425" spans="2:65" s="1" customFormat="1" ht="14.45" customHeight="1" x14ac:dyDescent="0.2">
      <c r="B425" s="46"/>
      <c r="C425" s="47">
        <v>312</v>
      </c>
      <c r="D425" s="47" t="s">
        <v>28</v>
      </c>
      <c r="E425" s="48" t="s">
        <v>368</v>
      </c>
      <c r="F425" s="49" t="s">
        <v>373</v>
      </c>
      <c r="G425" s="50" t="s">
        <v>32</v>
      </c>
      <c r="H425" s="82">
        <v>10</v>
      </c>
      <c r="I425" s="52"/>
      <c r="J425" s="52">
        <f t="shared" si="147"/>
        <v>0</v>
      </c>
      <c r="K425" s="49" t="s">
        <v>0</v>
      </c>
      <c r="L425" s="9"/>
      <c r="M425" s="53" t="s">
        <v>0</v>
      </c>
      <c r="N425" s="54" t="s">
        <v>9</v>
      </c>
      <c r="O425" s="55"/>
      <c r="P425" s="55"/>
      <c r="Q425" s="55"/>
      <c r="R425" s="55"/>
      <c r="S425" s="55"/>
      <c r="T425" s="56"/>
      <c r="AR425" s="57"/>
      <c r="AT425" s="57"/>
      <c r="AU425" s="57"/>
      <c r="AY425" s="6"/>
      <c r="BE425" s="58"/>
      <c r="BF425" s="58"/>
      <c r="BG425" s="58"/>
      <c r="BH425" s="58"/>
      <c r="BI425" s="58"/>
      <c r="BJ425" s="6"/>
      <c r="BK425" s="58">
        <f t="shared" si="150"/>
        <v>0</v>
      </c>
      <c r="BL425" s="6"/>
      <c r="BM425" s="57"/>
    </row>
    <row r="426" spans="2:65" s="1" customFormat="1" ht="14.45" customHeight="1" x14ac:dyDescent="0.2">
      <c r="B426" s="46"/>
      <c r="C426" s="47">
        <v>313</v>
      </c>
      <c r="D426" s="47" t="s">
        <v>28</v>
      </c>
      <c r="E426" s="48" t="s">
        <v>369</v>
      </c>
      <c r="F426" s="49" t="s">
        <v>372</v>
      </c>
      <c r="G426" s="50" t="s">
        <v>32</v>
      </c>
      <c r="H426" s="82">
        <v>20</v>
      </c>
      <c r="I426" s="52"/>
      <c r="J426" s="52">
        <f t="shared" si="147"/>
        <v>0</v>
      </c>
      <c r="K426" s="49" t="s">
        <v>0</v>
      </c>
      <c r="L426" s="9"/>
      <c r="M426" s="53" t="s">
        <v>0</v>
      </c>
      <c r="N426" s="54" t="s">
        <v>9</v>
      </c>
      <c r="O426" s="55"/>
      <c r="P426" s="55"/>
      <c r="Q426" s="55"/>
      <c r="R426" s="55"/>
      <c r="S426" s="55"/>
      <c r="T426" s="56"/>
      <c r="AR426" s="57"/>
      <c r="AT426" s="57"/>
      <c r="AU426" s="57"/>
      <c r="AY426" s="6"/>
      <c r="BE426" s="58"/>
      <c r="BF426" s="58"/>
      <c r="BG426" s="58"/>
      <c r="BH426" s="58"/>
      <c r="BI426" s="58"/>
      <c r="BJ426" s="6"/>
      <c r="BK426" s="58">
        <f t="shared" si="150"/>
        <v>0</v>
      </c>
      <c r="BL426" s="6"/>
      <c r="BM426" s="57"/>
    </row>
    <row r="427" spans="2:65" s="1" customFormat="1" ht="14.45" customHeight="1" x14ac:dyDescent="0.2">
      <c r="B427" s="46"/>
      <c r="C427" s="47">
        <v>314</v>
      </c>
      <c r="D427" s="47" t="s">
        <v>28</v>
      </c>
      <c r="E427" s="48" t="s">
        <v>379</v>
      </c>
      <c r="F427" s="49" t="s">
        <v>339</v>
      </c>
      <c r="G427" s="50" t="s">
        <v>32</v>
      </c>
      <c r="H427" s="82">
        <f>SUM(H409:H426)</f>
        <v>7511</v>
      </c>
      <c r="I427" s="52"/>
      <c r="J427" s="52">
        <f t="shared" si="147"/>
        <v>0</v>
      </c>
      <c r="K427" s="49" t="s">
        <v>0</v>
      </c>
      <c r="L427" s="9"/>
      <c r="M427" s="53" t="s">
        <v>0</v>
      </c>
      <c r="N427" s="54" t="s">
        <v>9</v>
      </c>
      <c r="O427" s="55"/>
      <c r="P427" s="55"/>
      <c r="Q427" s="55"/>
      <c r="R427" s="55"/>
      <c r="S427" s="55"/>
      <c r="T427" s="56"/>
      <c r="AR427" s="57"/>
      <c r="AT427" s="57"/>
      <c r="AU427" s="57"/>
      <c r="AY427" s="6"/>
      <c r="BE427" s="58"/>
      <c r="BF427" s="58"/>
      <c r="BG427" s="58"/>
      <c r="BH427" s="58"/>
      <c r="BI427" s="58"/>
      <c r="BJ427" s="6">
        <f>SUM(BJ115:BJ426)</f>
        <v>12774</v>
      </c>
      <c r="BK427" s="58">
        <f>ROUND(I427*H427,2)</f>
        <v>0</v>
      </c>
      <c r="BL427" s="6"/>
      <c r="BM427" s="57"/>
    </row>
    <row r="428" spans="2:65" s="5" customFormat="1" ht="25.9" customHeight="1" x14ac:dyDescent="0.2">
      <c r="B428" s="36"/>
      <c r="D428" s="37"/>
      <c r="E428" s="38" t="str">
        <f>D61</f>
        <v>Společné Z1 až Z9</v>
      </c>
      <c r="F428" s="38"/>
      <c r="J428" s="39">
        <f>BK428</f>
        <v>0</v>
      </c>
      <c r="L428" s="36"/>
      <c r="M428" s="40"/>
      <c r="P428" s="41"/>
      <c r="R428" s="41"/>
      <c r="T428" s="42"/>
      <c r="AR428" s="37"/>
      <c r="AT428" s="43"/>
      <c r="AU428" s="43"/>
      <c r="AY428" s="37"/>
      <c r="BI428" s="58"/>
      <c r="BK428" s="87">
        <f>BK429</f>
        <v>0</v>
      </c>
    </row>
    <row r="429" spans="2:65" s="5" customFormat="1" ht="22.9" customHeight="1" x14ac:dyDescent="0.2">
      <c r="B429" s="36"/>
      <c r="D429" s="37" t="s">
        <v>14</v>
      </c>
      <c r="E429" s="44" t="s">
        <v>74</v>
      </c>
      <c r="F429" s="44" t="s">
        <v>75</v>
      </c>
      <c r="J429" s="45">
        <f>BK429</f>
        <v>0</v>
      </c>
      <c r="L429" s="36"/>
      <c r="M429" s="40"/>
      <c r="P429" s="41"/>
      <c r="R429" s="41"/>
      <c r="T429" s="42"/>
      <c r="AR429" s="37"/>
      <c r="AT429" s="43"/>
      <c r="AU429" s="43"/>
      <c r="AY429" s="37"/>
      <c r="BI429" s="58"/>
      <c r="BK429" s="86">
        <f>SUM(BK430:BK436)</f>
        <v>0</v>
      </c>
    </row>
    <row r="430" spans="2:65" s="1" customFormat="1" ht="14.45" customHeight="1" x14ac:dyDescent="0.2">
      <c r="B430" s="46"/>
      <c r="C430" s="59">
        <v>315</v>
      </c>
      <c r="D430" s="59" t="s">
        <v>30</v>
      </c>
      <c r="E430" s="60" t="s">
        <v>288</v>
      </c>
      <c r="F430" s="61" t="s">
        <v>76</v>
      </c>
      <c r="G430" s="62" t="s">
        <v>32</v>
      </c>
      <c r="H430" s="63">
        <v>180</v>
      </c>
      <c r="I430" s="64"/>
      <c r="J430" s="64">
        <f t="shared" ref="J430:J436" si="151">ROUND(I430*H430,2)</f>
        <v>0</v>
      </c>
      <c r="K430" s="61" t="s">
        <v>0</v>
      </c>
      <c r="L430" s="65"/>
      <c r="M430" s="66" t="s">
        <v>0</v>
      </c>
      <c r="N430" s="67" t="s">
        <v>9</v>
      </c>
      <c r="O430" s="55"/>
      <c r="P430" s="55"/>
      <c r="Q430" s="55"/>
      <c r="R430" s="55"/>
      <c r="S430" s="55"/>
      <c r="T430" s="56"/>
      <c r="AR430" s="57"/>
      <c r="AT430" s="57"/>
      <c r="AU430" s="57"/>
      <c r="AY430" s="6"/>
      <c r="BE430" s="58"/>
      <c r="BF430" s="58"/>
      <c r="BG430" s="58"/>
      <c r="BH430" s="58"/>
      <c r="BI430" s="58"/>
      <c r="BJ430" s="6"/>
      <c r="BK430" s="58">
        <f t="shared" ref="BK430:BK436" si="152">ROUND(I430*H430,2)</f>
        <v>0</v>
      </c>
      <c r="BL430" s="6"/>
      <c r="BM430" s="57"/>
    </row>
    <row r="431" spans="2:65" s="1" customFormat="1" ht="14.45" customHeight="1" x14ac:dyDescent="0.2">
      <c r="B431" s="46"/>
      <c r="C431" s="59">
        <v>316</v>
      </c>
      <c r="D431" s="59" t="s">
        <v>30</v>
      </c>
      <c r="E431" s="60" t="s">
        <v>289</v>
      </c>
      <c r="F431" s="61" t="s">
        <v>77</v>
      </c>
      <c r="G431" s="62" t="s">
        <v>32</v>
      </c>
      <c r="H431" s="63">
        <v>120</v>
      </c>
      <c r="I431" s="64"/>
      <c r="J431" s="64">
        <f t="shared" si="151"/>
        <v>0</v>
      </c>
      <c r="K431" s="61" t="s">
        <v>0</v>
      </c>
      <c r="L431" s="65"/>
      <c r="M431" s="66" t="s">
        <v>0</v>
      </c>
      <c r="N431" s="67" t="s">
        <v>9</v>
      </c>
      <c r="O431" s="55"/>
      <c r="P431" s="55"/>
      <c r="Q431" s="55"/>
      <c r="R431" s="55"/>
      <c r="S431" s="55"/>
      <c r="T431" s="56"/>
      <c r="AR431" s="57"/>
      <c r="AT431" s="57"/>
      <c r="AU431" s="57"/>
      <c r="AY431" s="6"/>
      <c r="BE431" s="58"/>
      <c r="BF431" s="58"/>
      <c r="BG431" s="58"/>
      <c r="BH431" s="58"/>
      <c r="BI431" s="58"/>
      <c r="BJ431" s="6"/>
      <c r="BK431" s="58">
        <f t="shared" si="152"/>
        <v>0</v>
      </c>
      <c r="BL431" s="6"/>
      <c r="BM431" s="57"/>
    </row>
    <row r="432" spans="2:65" s="1" customFormat="1" ht="14.45" customHeight="1" x14ac:dyDescent="0.2">
      <c r="B432" s="46"/>
      <c r="C432" s="59">
        <v>317</v>
      </c>
      <c r="D432" s="59" t="s">
        <v>30</v>
      </c>
      <c r="E432" s="60" t="s">
        <v>290</v>
      </c>
      <c r="F432" s="61" t="s">
        <v>78</v>
      </c>
      <c r="G432" s="62" t="s">
        <v>32</v>
      </c>
      <c r="H432" s="63">
        <v>300</v>
      </c>
      <c r="I432" s="64"/>
      <c r="J432" s="64">
        <f t="shared" si="151"/>
        <v>0</v>
      </c>
      <c r="K432" s="61" t="s">
        <v>0</v>
      </c>
      <c r="L432" s="65"/>
      <c r="M432" s="66" t="s">
        <v>0</v>
      </c>
      <c r="N432" s="67" t="s">
        <v>9</v>
      </c>
      <c r="O432" s="55"/>
      <c r="P432" s="55"/>
      <c r="Q432" s="55"/>
      <c r="R432" s="55"/>
      <c r="S432" s="55"/>
      <c r="T432" s="56"/>
      <c r="AR432" s="57"/>
      <c r="AT432" s="57"/>
      <c r="AU432" s="57"/>
      <c r="AY432" s="6"/>
      <c r="BE432" s="58"/>
      <c r="BF432" s="58"/>
      <c r="BG432" s="58"/>
      <c r="BH432" s="58"/>
      <c r="BI432" s="58"/>
      <c r="BJ432" s="6"/>
      <c r="BK432" s="58">
        <f t="shared" si="152"/>
        <v>0</v>
      </c>
      <c r="BL432" s="6"/>
      <c r="BM432" s="57"/>
    </row>
    <row r="433" spans="2:65" s="1" customFormat="1" ht="14.45" customHeight="1" x14ac:dyDescent="0.2">
      <c r="B433" s="46"/>
      <c r="C433" s="47">
        <v>318</v>
      </c>
      <c r="D433" s="47" t="s">
        <v>28</v>
      </c>
      <c r="E433" s="48" t="s">
        <v>291</v>
      </c>
      <c r="F433" s="49" t="s">
        <v>79</v>
      </c>
      <c r="G433" s="50" t="s">
        <v>32</v>
      </c>
      <c r="H433" s="51">
        <v>300</v>
      </c>
      <c r="I433" s="52"/>
      <c r="J433" s="52">
        <f t="shared" si="151"/>
        <v>0</v>
      </c>
      <c r="K433" s="49" t="s">
        <v>0</v>
      </c>
      <c r="L433" s="9"/>
      <c r="M433" s="53" t="s">
        <v>0</v>
      </c>
      <c r="N433" s="54" t="s">
        <v>9</v>
      </c>
      <c r="O433" s="55"/>
      <c r="P433" s="55"/>
      <c r="Q433" s="55"/>
      <c r="R433" s="55"/>
      <c r="S433" s="55"/>
      <c r="T433" s="56"/>
      <c r="AR433" s="57"/>
      <c r="AT433" s="57"/>
      <c r="AU433" s="57"/>
      <c r="AY433" s="6"/>
      <c r="BE433" s="58"/>
      <c r="BF433" s="58"/>
      <c r="BG433" s="58"/>
      <c r="BH433" s="58"/>
      <c r="BI433" s="58"/>
      <c r="BJ433" s="6"/>
      <c r="BK433" s="58">
        <f t="shared" si="152"/>
        <v>0</v>
      </c>
      <c r="BL433" s="6"/>
      <c r="BM433" s="57"/>
    </row>
    <row r="434" spans="2:65" s="1" customFormat="1" ht="14.45" customHeight="1" x14ac:dyDescent="0.2">
      <c r="B434" s="46"/>
      <c r="C434" s="47">
        <v>319</v>
      </c>
      <c r="D434" s="47" t="s">
        <v>28</v>
      </c>
      <c r="E434" s="48" t="s">
        <v>80</v>
      </c>
      <c r="F434" s="49" t="s">
        <v>81</v>
      </c>
      <c r="G434" s="50" t="s">
        <v>31</v>
      </c>
      <c r="H434" s="51">
        <v>13</v>
      </c>
      <c r="I434" s="52"/>
      <c r="J434" s="52">
        <f t="shared" si="151"/>
        <v>0</v>
      </c>
      <c r="K434" s="49" t="s">
        <v>0</v>
      </c>
      <c r="L434" s="9"/>
      <c r="M434" s="53" t="s">
        <v>0</v>
      </c>
      <c r="N434" s="54" t="s">
        <v>9</v>
      </c>
      <c r="O434" s="55"/>
      <c r="P434" s="55"/>
      <c r="Q434" s="55"/>
      <c r="R434" s="55"/>
      <c r="S434" s="55"/>
      <c r="T434" s="56"/>
      <c r="AR434" s="57"/>
      <c r="AT434" s="57"/>
      <c r="AU434" s="57"/>
      <c r="AY434" s="6"/>
      <c r="BE434" s="58"/>
      <c r="BF434" s="58"/>
      <c r="BG434" s="58"/>
      <c r="BH434" s="58"/>
      <c r="BI434" s="58"/>
      <c r="BJ434" s="6"/>
      <c r="BK434" s="58">
        <f t="shared" si="152"/>
        <v>0</v>
      </c>
      <c r="BL434" s="6"/>
      <c r="BM434" s="57"/>
    </row>
    <row r="435" spans="2:65" s="1" customFormat="1" ht="14.45" customHeight="1" x14ac:dyDescent="0.2">
      <c r="B435" s="46"/>
      <c r="C435" s="47">
        <v>320</v>
      </c>
      <c r="D435" s="47" t="s">
        <v>28</v>
      </c>
      <c r="E435" s="48" t="s">
        <v>82</v>
      </c>
      <c r="F435" s="49" t="s">
        <v>83</v>
      </c>
      <c r="G435" s="50" t="s">
        <v>31</v>
      </c>
      <c r="H435" s="51">
        <v>20</v>
      </c>
      <c r="I435" s="52"/>
      <c r="J435" s="52">
        <f t="shared" si="151"/>
        <v>0</v>
      </c>
      <c r="K435" s="49" t="s">
        <v>0</v>
      </c>
      <c r="L435" s="9"/>
      <c r="M435" s="53" t="s">
        <v>0</v>
      </c>
      <c r="N435" s="54" t="s">
        <v>9</v>
      </c>
      <c r="O435" s="55"/>
      <c r="P435" s="55"/>
      <c r="Q435" s="55"/>
      <c r="R435" s="55"/>
      <c r="S435" s="55"/>
      <c r="T435" s="56"/>
      <c r="AR435" s="57"/>
      <c r="AT435" s="57"/>
      <c r="AU435" s="57"/>
      <c r="AY435" s="6"/>
      <c r="BE435" s="58"/>
      <c r="BF435" s="58"/>
      <c r="BG435" s="58"/>
      <c r="BH435" s="58"/>
      <c r="BI435" s="58"/>
      <c r="BJ435" s="6"/>
      <c r="BK435" s="58">
        <f t="shared" si="152"/>
        <v>0</v>
      </c>
      <c r="BL435" s="6"/>
      <c r="BM435" s="57"/>
    </row>
    <row r="436" spans="2:65" s="1" customFormat="1" ht="27.75" customHeight="1" x14ac:dyDescent="0.2">
      <c r="B436" s="46"/>
      <c r="C436" s="47">
        <v>321</v>
      </c>
      <c r="D436" s="47" t="s">
        <v>28</v>
      </c>
      <c r="E436" s="48" t="s">
        <v>33</v>
      </c>
      <c r="F436" s="49" t="s">
        <v>84</v>
      </c>
      <c r="G436" s="50" t="s">
        <v>85</v>
      </c>
      <c r="H436" s="51">
        <v>150</v>
      </c>
      <c r="I436" s="52"/>
      <c r="J436" s="52">
        <f t="shared" si="151"/>
        <v>0</v>
      </c>
      <c r="K436" s="49" t="s">
        <v>0</v>
      </c>
      <c r="L436" s="9"/>
      <c r="M436" s="68" t="s">
        <v>0</v>
      </c>
      <c r="N436" s="69" t="s">
        <v>9</v>
      </c>
      <c r="O436" s="70"/>
      <c r="P436" s="70"/>
      <c r="Q436" s="70"/>
      <c r="R436" s="70"/>
      <c r="S436" s="70"/>
      <c r="T436" s="71"/>
      <c r="AR436" s="57"/>
      <c r="AT436" s="57"/>
      <c r="AU436" s="57"/>
      <c r="AY436" s="6"/>
      <c r="BE436" s="58"/>
      <c r="BF436" s="58"/>
      <c r="BG436" s="58"/>
      <c r="BH436" s="58"/>
      <c r="BI436" s="58"/>
      <c r="BJ436" s="6"/>
      <c r="BK436" s="58">
        <f t="shared" si="152"/>
        <v>0</v>
      </c>
      <c r="BL436" s="6"/>
      <c r="BM436" s="57"/>
    </row>
    <row r="437" spans="2:65" s="1" customFormat="1" ht="7.5" customHeight="1" x14ac:dyDescent="0.2">
      <c r="B437" s="10"/>
      <c r="C437" s="11"/>
      <c r="D437" s="11"/>
      <c r="E437" s="11"/>
      <c r="F437" s="11"/>
      <c r="G437" s="11"/>
      <c r="H437" s="11"/>
      <c r="I437" s="11"/>
      <c r="J437" s="74"/>
      <c r="K437" s="11"/>
      <c r="L437" s="9"/>
    </row>
  </sheetData>
  <sheetProtection sheet="1" objects="1" scenarios="1"/>
  <autoFilter ref="C85:K436" xr:uid="{00000000-0009-0000-0000-000000000000}"/>
  <mergeCells count="8">
    <mergeCell ref="E72:H72"/>
    <mergeCell ref="E76:H76"/>
    <mergeCell ref="E74:H74"/>
    <mergeCell ref="E78:H78"/>
    <mergeCell ref="E9:H9"/>
    <mergeCell ref="E13:H13"/>
    <mergeCell ref="E11:H11"/>
    <mergeCell ref="E15:H15"/>
  </mergeCells>
  <phoneticPr fontId="0" type="noConversion"/>
  <pageMargins left="0.39374999999999999" right="0.39374999999999999" top="0.39374999999999999" bottom="0.39374999999999999" header="0" footer="0"/>
  <pageSetup paperSize="9" scale="96" fitToHeight="100" orientation="landscape" blackAndWhite="1" r:id="rId1"/>
  <headerFooter>
    <oddFooter>&amp;CStrana &amp;P z &amp;N</oddFooter>
  </headerFooter>
  <rowBreaks count="2" manualBreakCount="2">
    <brk id="39" max="9" man="1"/>
    <brk id="67" max="9" man="1"/>
  </rowBreaks>
  <ignoredErrors>
    <ignoredError sqref="J90 J268:J281 J358:J359 J388:J392 J265 J161:J173 J131:J149 J237:J246 J233 J181:J182 J188:J190 J175:J177 J197:J198 J263 J264 J105:J113 J199:J201 J178:J180 J191:J196 J183:J187 J234:J236 J247 J151:J158 J174 J206:J219 J252:J261 J221:J222 J115:J128 J296:J297 J287:J294 J283 J282 J305:J313 J284:J286 J295 J298:J303 J325:J326 J314:J318 J327:J335 J320:J324 J343 J337:J338 J345:J347 J336 J348 J339:J342 J350:J355 J344 J361 J384:J385 J371:J382 J394 J393 J406:J417 J396:J399 J418:J427 H427 J363:J369" unlockedFormula="1"/>
    <ignoredError sqref="J430:J436 J220 J223:J226 J248:J251 J203:J205 J227:J232 J202 J262 J114 J129:J130 J150 J159:J160 J304 J319 J383 J386:J387 J405 J400:J403 J395 J356:J357 J349" formula="1" unlockedFormula="1"/>
    <ignoredError sqref="J428:J429" formula="1"/>
    <ignoredError sqref="E169:E181 E182:E202 E232:E246 E280:E292 E300:E303 E327:E344 E106 E380:E381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7"/>
  <sheetViews>
    <sheetView workbookViewId="0">
      <selection activeCell="B3" sqref="B3:J16"/>
    </sheetView>
  </sheetViews>
  <sheetFormatPr defaultRowHeight="11.25" x14ac:dyDescent="0.2"/>
  <cols>
    <col min="2" max="2" width="54.33203125" customWidth="1"/>
    <col min="14" max="14" width="18.83203125" customWidth="1"/>
  </cols>
  <sheetData>
    <row r="3" spans="1:14" ht="42" customHeight="1" x14ac:dyDescent="0.2">
      <c r="A3" s="60"/>
      <c r="B3" s="61"/>
      <c r="C3" s="62"/>
      <c r="D3" s="63"/>
    </row>
    <row r="4" spans="1:14" ht="11.25" customHeight="1" x14ac:dyDescent="0.2">
      <c r="A4" s="60"/>
      <c r="B4" s="61"/>
      <c r="C4" s="62"/>
      <c r="D4" s="63"/>
      <c r="I4" s="60"/>
    </row>
    <row r="5" spans="1:14" ht="12" x14ac:dyDescent="0.2">
      <c r="A5" s="60"/>
      <c r="B5" s="60"/>
      <c r="C5" s="62"/>
      <c r="D5" s="63"/>
      <c r="I5" s="60"/>
      <c r="N5" s="52"/>
    </row>
    <row r="6" spans="1:14" ht="12" x14ac:dyDescent="0.2">
      <c r="A6" s="60"/>
      <c r="B6" s="60"/>
      <c r="C6" s="62"/>
      <c r="D6" s="63"/>
      <c r="I6" s="60"/>
      <c r="N6" s="83"/>
    </row>
    <row r="7" spans="1:14" ht="12" x14ac:dyDescent="0.2">
      <c r="A7" s="60"/>
      <c r="B7" s="60"/>
      <c r="C7" s="62"/>
      <c r="D7" s="63"/>
      <c r="I7" s="60"/>
      <c r="N7" s="83"/>
    </row>
    <row r="8" spans="1:14" ht="12" x14ac:dyDescent="0.2">
      <c r="A8" s="60"/>
      <c r="B8" s="60"/>
      <c r="C8" s="62"/>
      <c r="D8" s="63"/>
      <c r="I8" s="60"/>
      <c r="N8" s="83"/>
    </row>
    <row r="9" spans="1:14" ht="12" x14ac:dyDescent="0.2">
      <c r="B9" s="60"/>
      <c r="I9" s="60"/>
      <c r="N9" s="83"/>
    </row>
    <row r="10" spans="1:14" ht="12" x14ac:dyDescent="0.2">
      <c r="A10" s="60"/>
      <c r="B10" s="60"/>
      <c r="C10" s="62"/>
      <c r="D10" s="63"/>
      <c r="I10" s="60"/>
      <c r="N10" s="83"/>
    </row>
    <row r="11" spans="1:14" ht="12" x14ac:dyDescent="0.2">
      <c r="A11" s="60"/>
      <c r="B11" s="60"/>
      <c r="C11" s="62"/>
      <c r="D11" s="63"/>
      <c r="I11" s="60"/>
      <c r="N11" s="83"/>
    </row>
    <row r="12" spans="1:14" ht="12" x14ac:dyDescent="0.2">
      <c r="B12" s="60"/>
      <c r="N12" s="83"/>
    </row>
    <row r="13" spans="1:14" ht="12" x14ac:dyDescent="0.2">
      <c r="A13" s="60"/>
      <c r="B13" s="60"/>
      <c r="C13" s="62"/>
      <c r="D13" s="63"/>
      <c r="F13" s="78"/>
      <c r="N13" s="83"/>
    </row>
    <row r="14" spans="1:14" ht="12" x14ac:dyDescent="0.2">
      <c r="A14" s="60"/>
      <c r="B14" s="60"/>
      <c r="C14" s="62"/>
      <c r="D14" s="63"/>
      <c r="N14" s="83"/>
    </row>
    <row r="15" spans="1:14" ht="73.5" customHeight="1" x14ac:dyDescent="0.2">
      <c r="A15" s="60"/>
      <c r="B15" s="60"/>
      <c r="C15" s="62"/>
      <c r="D15" s="63"/>
      <c r="F15" s="78"/>
      <c r="N15" s="83"/>
    </row>
    <row r="16" spans="1:14" ht="12" customHeight="1" x14ac:dyDescent="0.2">
      <c r="A16" s="60"/>
      <c r="B16" s="48"/>
      <c r="C16" s="62"/>
      <c r="D16" s="63"/>
      <c r="N16" s="83"/>
    </row>
    <row r="17" spans="1:14" ht="78" customHeight="1" x14ac:dyDescent="0.2">
      <c r="A17" s="60"/>
      <c r="B17" s="61"/>
      <c r="C17" s="62"/>
      <c r="D17" s="63"/>
      <c r="F17" s="78"/>
      <c r="N17" s="83"/>
    </row>
    <row r="18" spans="1:14" ht="14.25" customHeight="1" x14ac:dyDescent="0.2">
      <c r="A18" s="60"/>
      <c r="B18" s="61"/>
      <c r="C18" s="62"/>
      <c r="D18" s="63"/>
      <c r="N18" s="83"/>
    </row>
    <row r="19" spans="1:14" ht="12" x14ac:dyDescent="0.2">
      <c r="A19" s="60"/>
      <c r="B19" s="61"/>
      <c r="C19" s="62"/>
      <c r="D19" s="63"/>
      <c r="F19" s="78"/>
      <c r="N19" s="83"/>
    </row>
    <row r="20" spans="1:14" ht="12" x14ac:dyDescent="0.2">
      <c r="A20" s="60"/>
      <c r="B20" s="61"/>
      <c r="C20" s="62"/>
      <c r="D20" s="63"/>
      <c r="N20" s="83"/>
    </row>
    <row r="21" spans="1:14" ht="12" x14ac:dyDescent="0.2">
      <c r="A21" s="60"/>
      <c r="B21" s="61"/>
      <c r="C21" s="62"/>
      <c r="D21" s="63"/>
      <c r="F21" s="78"/>
      <c r="N21" s="83"/>
    </row>
    <row r="22" spans="1:14" ht="12" x14ac:dyDescent="0.2">
      <c r="A22" s="60"/>
      <c r="B22" s="61"/>
      <c r="C22" s="62"/>
      <c r="D22" s="63"/>
      <c r="N22" s="83"/>
    </row>
    <row r="23" spans="1:14" ht="12" x14ac:dyDescent="0.2">
      <c r="A23" s="60"/>
      <c r="B23" s="61"/>
      <c r="C23" s="62"/>
      <c r="D23" s="63"/>
      <c r="F23" s="78"/>
      <c r="N23" s="83"/>
    </row>
    <row r="24" spans="1:14" x14ac:dyDescent="0.2">
      <c r="N24" s="83"/>
    </row>
    <row r="25" spans="1:14" ht="12" x14ac:dyDescent="0.2">
      <c r="A25" s="60"/>
      <c r="B25" s="61"/>
      <c r="C25" s="62"/>
      <c r="D25" s="63"/>
      <c r="F25" s="78"/>
    </row>
    <row r="26" spans="1:14" x14ac:dyDescent="0.2">
      <c r="F26" s="78"/>
    </row>
    <row r="27" spans="1:14" ht="12" x14ac:dyDescent="0.2">
      <c r="A27" s="60"/>
      <c r="B27" s="61"/>
      <c r="C27" s="62"/>
      <c r="D27" s="63"/>
      <c r="F27" s="7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4:S28"/>
  <sheetViews>
    <sheetView workbookViewId="0">
      <selection activeCell="D12" sqref="D12:K26"/>
    </sheetView>
  </sheetViews>
  <sheetFormatPr defaultRowHeight="11.25" x14ac:dyDescent="0.2"/>
  <sheetData>
    <row r="14" spans="4:19" ht="12" x14ac:dyDescent="0.2">
      <c r="D14" s="60"/>
      <c r="E14" s="60"/>
      <c r="F14" s="60"/>
      <c r="H14" s="60"/>
      <c r="J14" s="60"/>
      <c r="L14" s="60"/>
    </row>
    <row r="15" spans="4:19" ht="12" x14ac:dyDescent="0.2">
      <c r="D15" s="60"/>
      <c r="E15" s="48"/>
      <c r="F15" s="60"/>
      <c r="H15" s="48"/>
      <c r="J15" s="60"/>
      <c r="L15" s="48"/>
      <c r="O15" s="60"/>
      <c r="Q15" s="60"/>
      <c r="S15" s="60"/>
    </row>
    <row r="16" spans="4:19" ht="12" x14ac:dyDescent="0.2">
      <c r="D16" s="60"/>
      <c r="E16" s="60"/>
      <c r="F16" s="60"/>
      <c r="H16" s="60"/>
      <c r="J16" s="60"/>
      <c r="L16" s="60"/>
      <c r="O16" s="48"/>
      <c r="Q16" s="48"/>
      <c r="S16" s="48"/>
    </row>
    <row r="17" spans="4:19" ht="12" x14ac:dyDescent="0.2">
      <c r="D17" s="60"/>
      <c r="E17" s="48"/>
      <c r="F17" s="60"/>
      <c r="H17" s="48"/>
      <c r="J17" s="60"/>
      <c r="L17" s="48"/>
      <c r="O17" s="60"/>
      <c r="Q17" s="60"/>
      <c r="S17" s="60"/>
    </row>
    <row r="18" spans="4:19" ht="12" x14ac:dyDescent="0.2">
      <c r="D18" s="60"/>
      <c r="E18" s="60"/>
      <c r="F18" s="60"/>
      <c r="H18" s="60"/>
      <c r="J18" s="60"/>
      <c r="L18" s="60"/>
      <c r="O18" s="48"/>
      <c r="Q18" s="48"/>
      <c r="S18" s="48"/>
    </row>
    <row r="19" spans="4:19" ht="12" x14ac:dyDescent="0.2">
      <c r="D19" s="60"/>
      <c r="E19" s="48"/>
      <c r="F19" s="60"/>
      <c r="H19" s="48"/>
      <c r="J19" s="60"/>
      <c r="L19" s="48"/>
      <c r="O19" s="60"/>
      <c r="Q19" s="60"/>
      <c r="S19" s="60"/>
    </row>
    <row r="20" spans="4:19" ht="12" x14ac:dyDescent="0.2">
      <c r="E20" s="60"/>
      <c r="F20" s="60"/>
      <c r="H20" s="60"/>
      <c r="J20" s="60"/>
      <c r="L20" s="60"/>
      <c r="O20" s="48"/>
      <c r="Q20" s="48"/>
      <c r="S20" s="48"/>
    </row>
    <row r="21" spans="4:19" ht="12" x14ac:dyDescent="0.2">
      <c r="E21" s="48"/>
      <c r="F21" s="60"/>
      <c r="H21" s="48"/>
      <c r="J21" s="48"/>
      <c r="L21" s="48"/>
      <c r="O21" s="60"/>
      <c r="Q21" s="60"/>
      <c r="S21" s="60"/>
    </row>
    <row r="22" spans="4:19" ht="12" x14ac:dyDescent="0.2">
      <c r="E22" s="60"/>
      <c r="F22" s="60"/>
      <c r="H22" s="60"/>
      <c r="J22" s="60"/>
      <c r="L22" s="60"/>
      <c r="O22" s="48"/>
      <c r="Q22" s="48"/>
      <c r="S22" s="48"/>
    </row>
    <row r="23" spans="4:19" ht="12" x14ac:dyDescent="0.2">
      <c r="E23" s="48"/>
      <c r="H23" s="48"/>
      <c r="J23" s="48"/>
      <c r="L23" s="48"/>
      <c r="O23" s="60"/>
      <c r="Q23" s="60"/>
      <c r="S23" s="60"/>
    </row>
    <row r="24" spans="4:19" ht="12" x14ac:dyDescent="0.2">
      <c r="H24" s="60"/>
      <c r="O24" s="48"/>
      <c r="Q24" s="48"/>
      <c r="S24" s="48"/>
    </row>
    <row r="25" spans="4:19" ht="12" x14ac:dyDescent="0.2">
      <c r="H25" s="48"/>
      <c r="O25" s="60"/>
      <c r="S25" s="60"/>
    </row>
    <row r="26" spans="4:19" ht="12" x14ac:dyDescent="0.2">
      <c r="H26" s="60"/>
      <c r="O26" s="48"/>
      <c r="S26" s="48"/>
    </row>
    <row r="27" spans="4:19" ht="12" x14ac:dyDescent="0.2">
      <c r="H27" s="48"/>
      <c r="S27" s="60"/>
    </row>
    <row r="28" spans="4:19" ht="12" x14ac:dyDescent="0.2">
      <c r="S28" s="4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D.1.4.2 - Soupis prací - ...</vt:lpstr>
      <vt:lpstr>List1</vt:lpstr>
      <vt:lpstr>List2</vt:lpstr>
      <vt:lpstr>'D.1.4.2 - Soupis prací - ...'!Názvy_tisku</vt:lpstr>
      <vt:lpstr>'D.1.4.2 - Soupis prací -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Kolkova</dc:creator>
  <cp:lastModifiedBy>Zdeňka Jarošková</cp:lastModifiedBy>
  <cp:lastPrinted>2023-11-30T12:15:46Z</cp:lastPrinted>
  <dcterms:created xsi:type="dcterms:W3CDTF">2020-03-30T11:21:31Z</dcterms:created>
  <dcterms:modified xsi:type="dcterms:W3CDTF">2023-12-05T09:10:47Z</dcterms:modified>
</cp:coreProperties>
</file>