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1kou\Plocha\ZŠ Chrjukinova 12 ITI-PD\IT vybavení a Pomůcky\"/>
    </mc:Choice>
  </mc:AlternateContent>
  <bookViews>
    <workbookView xWindow="2340" yWindow="0" windowWidth="33435" windowHeight="20880" tabRatio="867"/>
  </bookViews>
  <sheets>
    <sheet name="Chrju_ITaPomůcky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0" l="1"/>
  <c r="I19" i="10" s="1"/>
  <c r="G19" i="10"/>
  <c r="H18" i="10" l="1"/>
  <c r="I18" i="10" s="1"/>
  <c r="G18" i="10"/>
  <c r="H17" i="10"/>
  <c r="I17" i="10" s="1"/>
  <c r="G17" i="10"/>
  <c r="H16" i="10"/>
  <c r="I16" i="10" s="1"/>
  <c r="G16" i="10"/>
  <c r="H15" i="10"/>
  <c r="I15" i="10" s="1"/>
  <c r="G15" i="10"/>
  <c r="H14" i="10"/>
  <c r="I14" i="10" s="1"/>
  <c r="G14" i="10"/>
  <c r="H13" i="10"/>
  <c r="I13" i="10" s="1"/>
  <c r="G13" i="10"/>
  <c r="H12" i="10"/>
  <c r="I12" i="10" s="1"/>
  <c r="G12" i="10"/>
  <c r="H11" i="10"/>
  <c r="I11" i="10" s="1"/>
  <c r="G11" i="10"/>
  <c r="H10" i="10"/>
  <c r="I10" i="10" s="1"/>
  <c r="G10" i="10"/>
  <c r="H9" i="10"/>
  <c r="I9" i="10" s="1"/>
  <c r="G9" i="10"/>
  <c r="H8" i="10"/>
  <c r="I8" i="10" s="1"/>
  <c r="G8" i="10"/>
  <c r="H7" i="10"/>
  <c r="I7" i="10" s="1"/>
  <c r="G7" i="10"/>
  <c r="H6" i="10"/>
  <c r="I6" i="10" s="1"/>
  <c r="G6" i="10"/>
  <c r="H5" i="10"/>
  <c r="G5" i="10"/>
  <c r="H4" i="10"/>
  <c r="G4" i="10"/>
  <c r="H20" i="10" l="1"/>
  <c r="I4" i="10"/>
  <c r="C25" i="10"/>
  <c r="C27" i="10" s="1"/>
  <c r="C26" i="10" s="1"/>
  <c r="I5" i="10"/>
  <c r="I20" i="10" l="1"/>
</calcChain>
</file>

<file path=xl/sharedStrings.xml><?xml version="1.0" encoding="utf-8"?>
<sst xmlns="http://schemas.openxmlformats.org/spreadsheetml/2006/main" count="76" uniqueCount="52">
  <si>
    <t>software</t>
  </si>
  <si>
    <t>příslušenství</t>
  </si>
  <si>
    <t>kufr pro přenos tabletů</t>
  </si>
  <si>
    <t>3D tiskárna</t>
  </si>
  <si>
    <t>Měřící systémy</t>
  </si>
  <si>
    <t>MDM pro správu</t>
  </si>
  <si>
    <t>školení v oblati využití VR</t>
  </si>
  <si>
    <t>Robotická stavebnice</t>
  </si>
  <si>
    <t>Interaktivní set</t>
  </si>
  <si>
    <t>poř.č.</t>
  </si>
  <si>
    <t>ks</t>
  </si>
  <si>
    <t>ks bez DPH</t>
  </si>
  <si>
    <t>ks vč.DPH</t>
  </si>
  <si>
    <t>Celkem bez DPH</t>
  </si>
  <si>
    <t>Celkem s DPH</t>
  </si>
  <si>
    <t>SOUHRN:</t>
  </si>
  <si>
    <t>Cena celkem bez DPH</t>
  </si>
  <si>
    <t>zaškolení v oblasti využití VR - min 8h. Použití VR ve výuce, tvroba modelů, tvorba výukových materiálů,</t>
  </si>
  <si>
    <t>Software pro hromadnou správu tabletů, managmenet restrikcí, hromadné instalace, hromadné tvoření účtů.</t>
  </si>
  <si>
    <t>počítač pro správu VR brýlí</t>
  </si>
  <si>
    <t>PC:
Procesor: min 30 000 bodů v cpubenchmark.net v době podání nabídky
Display: min. (26,5") displej IPS s rozlišením min. FHD (1 920 x 1 080) 
Grafika:  dedikovaná
Paměť: min. 32GB typu DDR5- s frekvencí min.5600 MHz 
Pevný disk: min. 1TB typu SSD
Síť:  LAN 10/100/1000, WiFi 
Konektory : min. 2 porty USB 2.0 ; 1 kombinovaný konektor
sluchátek/mikrofonu, min. 1x HDMI 
Myš: USB Optická/lasertová myš</t>
  </si>
  <si>
    <t>3D tiskárna (stavebnice), rozměry min. 220x200x200mm, Průměr filametu min 1,75mm, Výška vrstvy 0,05-0,30 mm, Extruder, Podporované materiály: PLA, PETG, ABS, ASA, Flex, HIPS, PA, PVA, PC, PP, CPE, PVB, NGEN, kompozitní filamenty, + Modulární box  pro tiskárnu, Rozměry s LCD namontovaným vně: max. 550 mm (šířka) × 590 mm (výška) × 800 mm (hloubka)</t>
  </si>
  <si>
    <t>VR brýle</t>
  </si>
  <si>
    <t>Dotykový panel, min. 20 dotyků 
Úhlopříčka min. 86“ , Rozlišení min. 3840 x 2160
jas: min. 400nitů, kontrast min 4000:1
Anti-glare/Fingerprint povrch
životnost udávaná výrobcem min. 50 000 hodin
konektory min.: 3  x HDMI, 1x VGA, 2x AUDIO, 4x USB 3.0, 1 USB-C
OPS slot, integrovaný počítač s min 4GB RAM a 32GB vnitřní paměti, maximální spotřeba 500W
min.2 dotyková pera v balení
Přídavný WIFI a Bluetooth modul 
Stojan s elektrickým zdvihem pro interaktivní LCD displej. Kotvení do stěny a podpůrná konstrukce na podlahu. Motorický zdvih v rozsahu min. 700 mm, dálkové ovládání. Dostatečná nosnost pro dodaný displej. Antikolizní systému.  včetně potřebného příslušenství pro montáž</t>
  </si>
  <si>
    <t>Výukový software pro VR</t>
  </si>
  <si>
    <t xml:space="preserve">Výukový software pro přírodní vědy - školní multilicence.
software s výukovým obsahem pro interaktivní učebny přírodních věd v českém jazyce založený na moderních zobrazovacích metodách, jako jsou 3D modely, hluboké zoomy (mikroskopické zoomy),
animace, videa a rozšířená realita. Obsah zahrnuje minimálně tyto knihovny pokrývající tematicky učivo : biologie člověka, biologie rostlin, biologie zvířat, chemie, fyzika, geometrie, geologie, paleontologie Obsah každé jednotlivé knihovny čítá minimálně 150 položek (tematických jednotek, které jsou zpracované moderními zobrazovacími metodami).
5letá licence s webovým přístupem tak i desktop                                                                                                                                       </t>
  </si>
  <si>
    <t>licence digitální knihovny (e-learningu)</t>
  </si>
  <si>
    <t>Databáze musí obsahovat vzdělávací 3D modely pro výuku cizích jazyků, přírodních věd, dějepisu, zeměpisu a technických předmětů pro základní školy . Je požadováno minimálně 20 modelů pro výuku každého z uvedených předmětů
Databáze musí obsahovat vzdělávací 3D modely pro výuku dalších vzdělávacích oblastí pro základní školy
Vizuální knihovny s odborně garantovanými 3D modely s komplexním pokrytím
Databáze výukových materiálů pro práci v prostředí interaktivních zařízení
Databáze testů musí být plně kompatibilní s nabídnutými virtuálními brýlemi
Možnost kombinace se všemi operačními systémy (Windows, Android, iOS) a speciálními VR brýlemi
Možnost se s VR headsetem pohybovat v celém prostředí e-learningového portálu
Možnost manipulace s 3D modelem,
Sdílení promítaného obsahu s jinými žáky nebo pedagogy
přístup odkudkoliv k databázi 3D modelů a 360 stupnových fotografií
Zaškolení pedagogických pracovníků v ceně licence
Možnost vytváření a vkládání 360 stupňových fotografií a 3D modelů žáky s možností vkládání do portálu digitální knihovny 
licence pokrývající celou školu tedy pro min 1-999 uživatelů na dobu minimálně 5 let.</t>
  </si>
  <si>
    <t>tablety</t>
  </si>
  <si>
    <t>Tablet s úhlopříčkou obrazovky alespoň 10“, velikosti úložiště alespoň 128GB a zároveň velikosti RAM alespoň 4GB, konektivita: wifi, BT, USB-C</t>
  </si>
  <si>
    <t>kancelařský balík programů (textový editor, tabulkový editor, editor pro tvorrbu prezentací</t>
  </si>
  <si>
    <t>obal k uvedenému tabletu a dotykové pero</t>
  </si>
  <si>
    <t>Zasíťování učebny</t>
  </si>
  <si>
    <t>Zasíťování učebny - , Návaznost na konektivitu školy,Profesionální Smart přepínač
 48 portů 10/100/1000 a 2x Gigabit SFP port, přepínací výkon 104Gb/s, management: web, CLI, síťový management, QoS, provedení do 19“ racku.
Kompatibilní s konektivitou školy
Nástěnný rozvaděč jednodílný 
19“ jednodílný nástěnný rozvaděč s krytím IP30.
Rozvaděč se věší přímo na zeď.
kompaktní svařovaný rozvaděč
celoskleněné dveře: bezpečnostní tvrzené sklo.
kompletní síťování, nastavení, konfigurace</t>
  </si>
  <si>
    <t>počítač pro žáky</t>
  </si>
  <si>
    <t xml:space="preserve">Pracoviště žáka
PC typu mini PC (s možností zavěšení na monitor)
operační systém s podporu AD (domény)
výkon CPU min. 8 000 bodů dle nezávislého testu https://www.cpubenchmark.net/cpu_list.php v době podání nabídky
pamět: min. 16GB DDR4, SSD: min. 512GB
konektory min. 4xUSB 3.0, RJ45, audio, HDMI
Monitor  
Typ LCD panelu: IPS nebo VA, úhlopříčka: min. 23,6 palců
rozlišení: min. 1920x1080, Jas min. 250 cd/m2, Kontrast min. 1000:1
Pozorovací úhly (Horizontál/Vertikál): 178 / 178
Výškově stavitelný, konektor min. HDMI 
možnost montáže dodaného mini PC na monitor
USB Klávesnice a myš </t>
  </si>
  <si>
    <t>Žákovská sada obsahující bezdrátová čidla pro experimenty, umožňuje realizovat fyzikální experimenty. 
Sada obsahuje: Bezdrátové senzory teploty, tlaku, napětí, proudu, světla, pohybu, magnetického pole a bezdrátový vozík Smart Cart. Součástí sady je USB s 46 žákovskými úlohami, tištěná metodika úloh a licence software. Baleno v úložném boxu</t>
  </si>
  <si>
    <t xml:space="preserve">Robotická STEAM stavebnice, počet dílků min. 528 ks; obsahuje min. programovatelný Hub ;  senzor vzdálenosti;  senzor síly; barevný senzor;  velký motor;  2 střední motory </t>
  </si>
  <si>
    <t>VR brýle samostatně fungující, celkové rozlišení min 2200x2000 px , frekvence 120 Hz, připojení přes Bluetooth, Wi-Fi a USB-C, 2x ovladač součástí balení, mikrofon, sluchátka, 128 GB</t>
  </si>
  <si>
    <t>Název výrobce a PN produktu (případně jiná specifikace)</t>
  </si>
  <si>
    <t>UCHAZEČ VYPLNÍ POUZE ŽLUTĚ PODBARVENÁ POLE!!</t>
  </si>
  <si>
    <t>SHRNUTÍ POMŮCKY</t>
  </si>
  <si>
    <t>DPH 21 %</t>
  </si>
  <si>
    <t>Cena celkem s DPH</t>
  </si>
  <si>
    <t>Uchazeč doplní název výrobce a PN produktu (případně jiné specifikace)</t>
  </si>
  <si>
    <t>kufr pro převoz tabletů s napájením  - min pro 13 tabletů</t>
  </si>
  <si>
    <t>Název položky</t>
  </si>
  <si>
    <t>Specifikace položky - minimální požadavky</t>
  </si>
  <si>
    <t>Jedn.</t>
  </si>
  <si>
    <t>Počet ks</t>
  </si>
  <si>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</si>
  <si>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CENOVÝ ROZPOČET - Pomůcky a  IT pro ZŠ Chrjukinova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</si>
</sst>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"/>
    <numFmt numFmtId="166" formatCode="#,##0.00\ [$Kč-405];[Red]\-#,##0.00\ [$Kč-405]"/>
    <numFmt numFmtId="167" formatCode="_-* #,##0\ [$Kč-405]_-;\-* #,##0\ [$Kč-405]_-;_-* &quot;-&quot;??\ [$Kč-405]_-;_-@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Verdana Pro Cond Light"/>
      <family val="2"/>
      <charset val="238"/>
    </font>
    <font>
      <b/>
      <sz val="20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C00"/>
        <bgColor rgb="FFFFCC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5" tint="0.39997558519241921"/>
        <bgColor rgb="FFD0CECE"/>
      </patternFill>
    </fill>
    <fill>
      <patternFill patternType="solid">
        <fgColor rgb="FFF4B084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4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167" fontId="4" fillId="4" borderId="3" xfId="0" applyNumberFormat="1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0" fontId="2" fillId="6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6" fillId="6" borderId="0" xfId="0" applyFont="1" applyFill="1" applyAlignment="1">
      <alignment horizontal="center"/>
    </xf>
    <xf numFmtId="0" fontId="6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 shrinkToFit="1"/>
    </xf>
    <xf numFmtId="0" fontId="3" fillId="10" borderId="2" xfId="0" applyFont="1" applyFill="1" applyBorder="1" applyAlignment="1">
      <alignment horizontal="center" vertical="center" wrapText="1"/>
    </xf>
    <xf numFmtId="166" fontId="3" fillId="1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/>
    <xf numFmtId="0" fontId="6" fillId="2" borderId="1" xfId="0" applyFont="1" applyFill="1" applyBorder="1"/>
    <xf numFmtId="0" fontId="8" fillId="11" borderId="0" xfId="0" applyFont="1" applyFill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27"/>
  <sheetViews>
    <sheetView tabSelected="1" zoomScaleNormal="100" workbookViewId="0">
      <selection activeCell="G5" sqref="G5"/>
    </sheetView>
  </sheetViews>
  <sheetFormatPr defaultRowHeight="12.75" x14ac:dyDescent="0.2"/>
  <cols>
    <col min="1" max="1" width="8" style="2" customWidth="1"/>
    <col min="2" max="2" width="53.5703125" style="2" bestFit="1" customWidth="1"/>
    <col min="3" max="3" width="57.5703125" style="2" customWidth="1"/>
    <col min="4" max="4" width="15.28515625" style="2" customWidth="1"/>
    <col min="5" max="5" width="8.28515625" style="2" bestFit="1" customWidth="1"/>
    <col min="6" max="7" width="14.7109375" style="2" customWidth="1"/>
    <col min="8" max="9" width="16.28515625" style="2" customWidth="1"/>
    <col min="10" max="10" width="46.140625" style="2" customWidth="1"/>
    <col min="11" max="16384" width="9.140625" style="2"/>
  </cols>
  <sheetData>
    <row r="1" spans="1:12" ht="26.25" x14ac:dyDescent="0.2">
      <c r="A1" s="28" t="s">
        <v>51</v>
      </c>
      <c r="B1" s="28"/>
      <c r="C1" s="28"/>
      <c r="D1" s="28"/>
      <c r="E1" s="28"/>
      <c r="F1" s="28"/>
      <c r="G1" s="28"/>
      <c r="H1" s="28"/>
      <c r="I1" s="28"/>
      <c r="J1" s="28"/>
      <c r="K1" s="24"/>
      <c r="L1" s="24"/>
    </row>
    <row r="2" spans="1:12" ht="102" customHeight="1" x14ac:dyDescent="0.2">
      <c r="A2" s="30" t="s">
        <v>50</v>
      </c>
      <c r="B2" s="30"/>
      <c r="C2" s="30"/>
      <c r="D2" s="30"/>
      <c r="E2" s="30"/>
      <c r="F2" s="30"/>
      <c r="G2" s="30"/>
      <c r="H2" s="30"/>
      <c r="I2" s="30"/>
      <c r="J2" s="30"/>
      <c r="K2" s="24"/>
      <c r="L2" s="24"/>
    </row>
    <row r="3" spans="1:12" ht="25.5" x14ac:dyDescent="0.2">
      <c r="A3" s="22" t="s">
        <v>9</v>
      </c>
      <c r="B3" s="21" t="s">
        <v>46</v>
      </c>
      <c r="C3" s="21" t="s">
        <v>47</v>
      </c>
      <c r="D3" s="21" t="s">
        <v>48</v>
      </c>
      <c r="E3" s="21" t="s">
        <v>49</v>
      </c>
      <c r="F3" s="22" t="s">
        <v>11</v>
      </c>
      <c r="G3" s="23" t="s">
        <v>12</v>
      </c>
      <c r="H3" s="23" t="s">
        <v>13</v>
      </c>
      <c r="I3" s="23" t="s">
        <v>14</v>
      </c>
      <c r="J3" s="15" t="s">
        <v>39</v>
      </c>
    </row>
    <row r="4" spans="1:12" ht="140.25" x14ac:dyDescent="0.2">
      <c r="A4" s="3">
        <v>1</v>
      </c>
      <c r="B4" s="4" t="s">
        <v>19</v>
      </c>
      <c r="C4" s="5" t="s">
        <v>20</v>
      </c>
      <c r="D4" s="3" t="s">
        <v>10</v>
      </c>
      <c r="E4" s="3">
        <v>1</v>
      </c>
      <c r="F4" s="25">
        <v>0</v>
      </c>
      <c r="G4" s="6">
        <f t="shared" ref="G4:G16" si="0">F4*1.21</f>
        <v>0</v>
      </c>
      <c r="H4" s="6">
        <f t="shared" ref="H4:H16" si="1">F4*E4</f>
        <v>0</v>
      </c>
      <c r="I4" s="6">
        <f t="shared" ref="I4:I16" si="2">H4*1.21</f>
        <v>0</v>
      </c>
      <c r="J4" s="16" t="s">
        <v>44</v>
      </c>
    </row>
    <row r="5" spans="1:12" ht="306" x14ac:dyDescent="0.2">
      <c r="A5" s="3">
        <v>2</v>
      </c>
      <c r="B5" s="4" t="s">
        <v>26</v>
      </c>
      <c r="C5" s="5" t="s">
        <v>27</v>
      </c>
      <c r="D5" s="3" t="s">
        <v>10</v>
      </c>
      <c r="E5" s="3">
        <v>1</v>
      </c>
      <c r="F5" s="25">
        <v>0</v>
      </c>
      <c r="G5" s="6">
        <f t="shared" si="0"/>
        <v>0</v>
      </c>
      <c r="H5" s="6">
        <f t="shared" si="1"/>
        <v>0</v>
      </c>
      <c r="I5" s="6">
        <f t="shared" si="2"/>
        <v>0</v>
      </c>
      <c r="J5" s="16" t="s">
        <v>44</v>
      </c>
    </row>
    <row r="6" spans="1:12" ht="38.25" x14ac:dyDescent="0.2">
      <c r="A6" s="3">
        <v>3</v>
      </c>
      <c r="B6" s="4" t="s">
        <v>22</v>
      </c>
      <c r="C6" s="17" t="s">
        <v>38</v>
      </c>
      <c r="D6" s="3" t="s">
        <v>10</v>
      </c>
      <c r="E6" s="3">
        <v>26</v>
      </c>
      <c r="F6" s="25">
        <v>0</v>
      </c>
      <c r="G6" s="6">
        <f t="shared" si="0"/>
        <v>0</v>
      </c>
      <c r="H6" s="6">
        <f t="shared" si="1"/>
        <v>0</v>
      </c>
      <c r="I6" s="6">
        <f t="shared" si="2"/>
        <v>0</v>
      </c>
      <c r="J6" s="16" t="s">
        <v>44</v>
      </c>
    </row>
    <row r="7" spans="1:12" ht="140.25" x14ac:dyDescent="0.2">
      <c r="A7" s="3">
        <v>4</v>
      </c>
      <c r="B7" s="4" t="s">
        <v>24</v>
      </c>
      <c r="C7" s="5" t="s">
        <v>25</v>
      </c>
      <c r="D7" s="3" t="s">
        <v>10</v>
      </c>
      <c r="E7" s="3">
        <v>1</v>
      </c>
      <c r="F7" s="25">
        <v>0</v>
      </c>
      <c r="G7" s="6">
        <f t="shared" si="0"/>
        <v>0</v>
      </c>
      <c r="H7" s="6">
        <f t="shared" si="1"/>
        <v>0</v>
      </c>
      <c r="I7" s="6">
        <f t="shared" si="2"/>
        <v>0</v>
      </c>
      <c r="J7" s="16" t="s">
        <v>44</v>
      </c>
    </row>
    <row r="8" spans="1:12" ht="76.5" x14ac:dyDescent="0.2">
      <c r="A8" s="3">
        <v>5</v>
      </c>
      <c r="B8" s="4" t="s">
        <v>3</v>
      </c>
      <c r="C8" s="5" t="s">
        <v>21</v>
      </c>
      <c r="D8" s="3" t="s">
        <v>10</v>
      </c>
      <c r="E8" s="3">
        <v>1</v>
      </c>
      <c r="F8" s="25">
        <v>0</v>
      </c>
      <c r="G8" s="6">
        <f t="shared" si="0"/>
        <v>0</v>
      </c>
      <c r="H8" s="6">
        <f t="shared" si="1"/>
        <v>0</v>
      </c>
      <c r="I8" s="6">
        <f t="shared" si="2"/>
        <v>0</v>
      </c>
      <c r="J8" s="16" t="s">
        <v>44</v>
      </c>
    </row>
    <row r="9" spans="1:12" ht="76.5" x14ac:dyDescent="0.2">
      <c r="A9" s="3">
        <v>6</v>
      </c>
      <c r="B9" s="4" t="s">
        <v>4</v>
      </c>
      <c r="C9" s="1" t="s">
        <v>36</v>
      </c>
      <c r="D9" s="3" t="s">
        <v>10</v>
      </c>
      <c r="E9" s="3">
        <v>2</v>
      </c>
      <c r="F9" s="25">
        <v>0</v>
      </c>
      <c r="G9" s="6">
        <f t="shared" si="0"/>
        <v>0</v>
      </c>
      <c r="H9" s="6">
        <f t="shared" si="1"/>
        <v>0</v>
      </c>
      <c r="I9" s="6">
        <f t="shared" si="2"/>
        <v>0</v>
      </c>
      <c r="J9" s="16" t="s">
        <v>44</v>
      </c>
    </row>
    <row r="10" spans="1:12" ht="38.25" x14ac:dyDescent="0.2">
      <c r="A10" s="3">
        <v>7</v>
      </c>
      <c r="B10" s="4" t="s">
        <v>7</v>
      </c>
      <c r="C10" s="7" t="s">
        <v>37</v>
      </c>
      <c r="D10" s="3" t="s">
        <v>10</v>
      </c>
      <c r="E10" s="3">
        <v>15</v>
      </c>
      <c r="F10" s="25">
        <v>0</v>
      </c>
      <c r="G10" s="6">
        <f t="shared" si="0"/>
        <v>0</v>
      </c>
      <c r="H10" s="6">
        <f t="shared" si="1"/>
        <v>0</v>
      </c>
      <c r="I10" s="6">
        <f t="shared" si="2"/>
        <v>0</v>
      </c>
      <c r="J10" s="16" t="s">
        <v>44</v>
      </c>
    </row>
    <row r="11" spans="1:12" x14ac:dyDescent="0.2">
      <c r="A11" s="3">
        <v>8</v>
      </c>
      <c r="B11" s="4" t="s">
        <v>6</v>
      </c>
      <c r="C11" s="8" t="s">
        <v>17</v>
      </c>
      <c r="D11" s="3" t="s">
        <v>10</v>
      </c>
      <c r="E11" s="3">
        <v>1</v>
      </c>
      <c r="F11" s="25">
        <v>0</v>
      </c>
      <c r="G11" s="6">
        <f t="shared" si="0"/>
        <v>0</v>
      </c>
      <c r="H11" s="6">
        <f t="shared" si="1"/>
        <v>0</v>
      </c>
      <c r="I11" s="6">
        <f t="shared" si="2"/>
        <v>0</v>
      </c>
      <c r="J11" s="20"/>
    </row>
    <row r="12" spans="1:12" ht="178.5" x14ac:dyDescent="0.2">
      <c r="A12" s="3">
        <v>9</v>
      </c>
      <c r="B12" s="4" t="s">
        <v>34</v>
      </c>
      <c r="C12" s="9" t="s">
        <v>35</v>
      </c>
      <c r="D12" s="3" t="s">
        <v>10</v>
      </c>
      <c r="E12" s="3">
        <v>25</v>
      </c>
      <c r="F12" s="25">
        <v>0</v>
      </c>
      <c r="G12" s="6">
        <f t="shared" si="0"/>
        <v>0</v>
      </c>
      <c r="H12" s="6">
        <f t="shared" si="1"/>
        <v>0</v>
      </c>
      <c r="I12" s="6">
        <f t="shared" si="2"/>
        <v>0</v>
      </c>
      <c r="J12" s="16" t="s">
        <v>44</v>
      </c>
    </row>
    <row r="13" spans="1:12" ht="191.25" x14ac:dyDescent="0.2">
      <c r="A13" s="3">
        <v>10</v>
      </c>
      <c r="B13" s="4" t="s">
        <v>8</v>
      </c>
      <c r="C13" s="9" t="s">
        <v>23</v>
      </c>
      <c r="D13" s="3" t="s">
        <v>10</v>
      </c>
      <c r="E13" s="3">
        <v>1</v>
      </c>
      <c r="F13" s="25">
        <v>0</v>
      </c>
      <c r="G13" s="6">
        <f t="shared" si="0"/>
        <v>0</v>
      </c>
      <c r="H13" s="6">
        <f t="shared" si="1"/>
        <v>0</v>
      </c>
      <c r="I13" s="6">
        <f t="shared" si="2"/>
        <v>0</v>
      </c>
      <c r="J13" s="16" t="s">
        <v>44</v>
      </c>
    </row>
    <row r="14" spans="1:12" ht="38.25" x14ac:dyDescent="0.2">
      <c r="A14" s="3">
        <v>11</v>
      </c>
      <c r="B14" s="4" t="s">
        <v>28</v>
      </c>
      <c r="C14" s="5" t="s">
        <v>29</v>
      </c>
      <c r="D14" s="3" t="s">
        <v>10</v>
      </c>
      <c r="E14" s="3">
        <v>26</v>
      </c>
      <c r="F14" s="25">
        <v>0</v>
      </c>
      <c r="G14" s="6">
        <f t="shared" si="0"/>
        <v>0</v>
      </c>
      <c r="H14" s="6">
        <f t="shared" si="1"/>
        <v>0</v>
      </c>
      <c r="I14" s="6">
        <f t="shared" si="2"/>
        <v>0</v>
      </c>
      <c r="J14" s="16" t="s">
        <v>44</v>
      </c>
    </row>
    <row r="15" spans="1:12" x14ac:dyDescent="0.2">
      <c r="A15" s="3">
        <v>12</v>
      </c>
      <c r="B15" s="4" t="s">
        <v>2</v>
      </c>
      <c r="C15" s="10" t="s">
        <v>45</v>
      </c>
      <c r="D15" s="3" t="s">
        <v>10</v>
      </c>
      <c r="E15" s="3">
        <v>2</v>
      </c>
      <c r="F15" s="25">
        <v>0</v>
      </c>
      <c r="G15" s="6">
        <f t="shared" si="0"/>
        <v>0</v>
      </c>
      <c r="H15" s="6">
        <f t="shared" si="1"/>
        <v>0</v>
      </c>
      <c r="I15" s="6">
        <f t="shared" si="2"/>
        <v>0</v>
      </c>
      <c r="J15" s="20"/>
    </row>
    <row r="16" spans="1:12" x14ac:dyDescent="0.2">
      <c r="A16" s="3">
        <v>13</v>
      </c>
      <c r="B16" s="4" t="s">
        <v>0</v>
      </c>
      <c r="C16" s="10" t="s">
        <v>30</v>
      </c>
      <c r="D16" s="3" t="s">
        <v>10</v>
      </c>
      <c r="E16" s="3">
        <v>26</v>
      </c>
      <c r="F16" s="25">
        <v>0</v>
      </c>
      <c r="G16" s="6">
        <f t="shared" si="0"/>
        <v>0</v>
      </c>
      <c r="H16" s="6">
        <f t="shared" si="1"/>
        <v>0</v>
      </c>
      <c r="I16" s="6">
        <f t="shared" si="2"/>
        <v>0</v>
      </c>
      <c r="J16" s="20"/>
    </row>
    <row r="17" spans="1:10" x14ac:dyDescent="0.2">
      <c r="A17" s="3">
        <v>14</v>
      </c>
      <c r="B17" s="4" t="s">
        <v>1</v>
      </c>
      <c r="C17" s="10" t="s">
        <v>31</v>
      </c>
      <c r="D17" s="3" t="s">
        <v>10</v>
      </c>
      <c r="E17" s="3">
        <v>26</v>
      </c>
      <c r="F17" s="25">
        <v>0</v>
      </c>
      <c r="G17" s="6">
        <f t="shared" ref="G17:G19" si="3">F17*1.21</f>
        <v>0</v>
      </c>
      <c r="H17" s="6">
        <f t="shared" ref="H17:H19" si="4">F17*E17</f>
        <v>0</v>
      </c>
      <c r="I17" s="6">
        <f t="shared" ref="I17:I19" si="5">H17*1.21</f>
        <v>0</v>
      </c>
      <c r="J17" s="20"/>
    </row>
    <row r="18" spans="1:10" x14ac:dyDescent="0.2">
      <c r="A18" s="3">
        <v>15</v>
      </c>
      <c r="B18" s="4" t="s">
        <v>5</v>
      </c>
      <c r="C18" s="11" t="s">
        <v>18</v>
      </c>
      <c r="D18" s="3" t="s">
        <v>10</v>
      </c>
      <c r="E18" s="3">
        <v>1</v>
      </c>
      <c r="F18" s="25">
        <v>0</v>
      </c>
      <c r="G18" s="6">
        <f t="shared" si="3"/>
        <v>0</v>
      </c>
      <c r="H18" s="6">
        <f t="shared" si="4"/>
        <v>0</v>
      </c>
      <c r="I18" s="6">
        <f t="shared" si="5"/>
        <v>0</v>
      </c>
      <c r="J18" s="20"/>
    </row>
    <row r="19" spans="1:10" ht="107.25" customHeight="1" x14ac:dyDescent="0.2">
      <c r="A19" s="3">
        <v>16</v>
      </c>
      <c r="B19" s="4" t="s">
        <v>32</v>
      </c>
      <c r="C19" s="1" t="s">
        <v>33</v>
      </c>
      <c r="D19" s="3" t="s">
        <v>10</v>
      </c>
      <c r="E19" s="3">
        <v>1</v>
      </c>
      <c r="F19" s="25">
        <v>0</v>
      </c>
      <c r="G19" s="6">
        <f t="shared" si="3"/>
        <v>0</v>
      </c>
      <c r="H19" s="6">
        <f t="shared" si="4"/>
        <v>0</v>
      </c>
      <c r="I19" s="6">
        <f t="shared" si="5"/>
        <v>0</v>
      </c>
      <c r="J19" s="20"/>
    </row>
    <row r="20" spans="1:10" x14ac:dyDescent="0.2">
      <c r="G20" s="12" t="s">
        <v>15</v>
      </c>
      <c r="H20" s="13">
        <f>SUM(H4:H19)</f>
        <v>0</v>
      </c>
      <c r="I20" s="13">
        <f>SUM(I4:I19)</f>
        <v>0</v>
      </c>
    </row>
    <row r="22" spans="1:10" x14ac:dyDescent="0.2">
      <c r="C22" s="14"/>
      <c r="D22" s="18" t="s">
        <v>40</v>
      </c>
      <c r="E22" s="14"/>
      <c r="F22" s="14"/>
      <c r="G22" s="14"/>
    </row>
    <row r="24" spans="1:10" x14ac:dyDescent="0.2">
      <c r="B24" s="29" t="s">
        <v>41</v>
      </c>
      <c r="C24" s="29"/>
      <c r="D24" s="29"/>
    </row>
    <row r="25" spans="1:10" x14ac:dyDescent="0.2">
      <c r="B25" s="19" t="s">
        <v>16</v>
      </c>
      <c r="C25" s="26">
        <f>H20</f>
        <v>0</v>
      </c>
      <c r="D25" s="27"/>
    </row>
    <row r="26" spans="1:10" x14ac:dyDescent="0.2">
      <c r="B26" s="19" t="s">
        <v>42</v>
      </c>
      <c r="C26" s="26">
        <f>C27-C25</f>
        <v>0</v>
      </c>
      <c r="D26" s="27"/>
    </row>
    <row r="27" spans="1:10" x14ac:dyDescent="0.2">
      <c r="B27" s="19" t="s">
        <v>43</v>
      </c>
      <c r="C27" s="26">
        <f>C25*1.21</f>
        <v>0</v>
      </c>
      <c r="D27" s="27"/>
    </row>
  </sheetData>
  <protectedRanges>
    <protectedRange sqref="J4" name="Oblast2"/>
    <protectedRange sqref="J5" name="Oblast2_1"/>
    <protectedRange sqref="J6" name="Oblast2_2"/>
    <protectedRange sqref="J7" name="Oblast2_3"/>
    <protectedRange sqref="J8" name="Oblast2_4"/>
    <protectedRange sqref="J9" name="Oblast2_5"/>
    <protectedRange sqref="J10" name="Oblast2_6"/>
    <protectedRange sqref="J12" name="Oblast2_7"/>
    <protectedRange sqref="J13" name="Oblast2_8"/>
    <protectedRange sqref="J14" name="Oblast2_9"/>
  </protectedRanges>
  <mergeCells count="6">
    <mergeCell ref="C27:D27"/>
    <mergeCell ref="A1:J1"/>
    <mergeCell ref="B24:D24"/>
    <mergeCell ref="C25:D25"/>
    <mergeCell ref="C26:D26"/>
    <mergeCell ref="A2:J2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Chrju_ITaPomůcky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Veřmiřovský</dc:creator>
  <cp:lastModifiedBy>Koukalová Markéta Ing.</cp:lastModifiedBy>
  <cp:lastPrinted>2022-06-16T12:38:18Z</cp:lastPrinted>
  <dcterms:created xsi:type="dcterms:W3CDTF">2021-06-22T05:16:58Z</dcterms:created>
  <dcterms:modified xsi:type="dcterms:W3CDTF">2024-03-04T14:01:42Z</dcterms:modified>
</cp:coreProperties>
</file>