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\\sharejih.mmo.cz\sharejih$\JIH_Users\rarovare\Dokumenty\VZ\0_ROK24\0_DNS\230 CIH\"/>
    </mc:Choice>
  </mc:AlternateContent>
  <xr:revisionPtr revIDLastSave="0" documentId="8_{3E02810C-87E9-4361-BA31-CE7C37766D6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Print_Area" localSheetId="0">List1!$A$1:$H$87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5" i="1" l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76" i="1" s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77" i="1" l="1"/>
  <c r="G78" i="1" s="1"/>
</calcChain>
</file>

<file path=xl/sharedStrings.xml><?xml version="1.0" encoding="utf-8"?>
<sst xmlns="http://schemas.openxmlformats.org/spreadsheetml/2006/main" count="253" uniqueCount="201">
  <si>
    <t>Oprava volného bytu č.10, Volgogradská 22</t>
  </si>
  <si>
    <t>VZ č. 230/2024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</si>
  <si>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</si>
  <si>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</si>
  <si>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</si>
  <si>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</si>
  <si>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</si>
  <si>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</si>
  <si>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</si>
  <si>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</si>
  <si>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</si>
  <si>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</si>
  <si>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</si>
  <si>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</si>
  <si>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</si>
  <si>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</si>
  <si>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</si>
  <si>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Volgogradská 22/2459</t>
  </si>
  <si>
    <t>Číslo bytu</t>
  </si>
  <si>
    <t>Velikost bytu</t>
  </si>
  <si>
    <t>1+3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</si>
  <si>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</si>
  <si>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</si>
  <si>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</si>
  <si>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</si>
  <si>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</si>
  <si>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</si>
  <si>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</si>
  <si>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</si>
  <si>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</si>
  <si>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</si>
  <si>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</si>
  <si>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</si>
  <si>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</si>
  <si>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</si>
  <si>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</si>
  <si>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 x revizní zpráva</t>
  </si>
  <si>
    <t>1.15</t>
  </si>
  <si>
    <t>revize elektroinstalace a elektrických spotřebičů bytu</t>
  </si>
  <si>
    <t>2.3</t>
  </si>
  <si>
    <t>generální oprava jednofázové elektroinstalace bytu s rozvody pod omítku, vč. el. příslušenství (např. domovní zvonek, ventilátory odsávání, infrazářič, osvětlení pod kuchyňskou linkou, aj.)</t>
  </si>
  <si>
    <t>1+2</t>
  </si>
  <si>
    <t>doplnění zásuvek v pokojích, kabeláž vložit do podlah, zasekat rozvody v předsíni a kuchyni, včetně vypínačů a zásuvek, světla dle výběru objednatele (od kuch.linkou LED pásek po celé délce linky), vypínače v rámečku( 2x 2 ks pod kuch.linkou) pračka, myčka</t>
  </si>
  <si>
    <t>3.39</t>
  </si>
  <si>
    <t>výměna kuchyňské linky atypický rozměr, viz poznámka</t>
  </si>
  <si>
    <t>rohová 250/160 cm, tl.lamina min.18 mm,dekor dřevo, ve spodní části 4x šuplík s kolejničkami, ABS hrany 2 mm,zavírače zásuvek a dvířek s měkkým dorazem, spodní skřínky osadit na nožkách s krycí lištou, jeden vysunovací díl v místě pro umístění myčky, dekor odsouhlasí objednatel, včetně skříněk pro vestavné spotřebiče,MASIVNÍ tyčové úchytky viz samostatná příloha, vrchní dvřka s prosklením (mléčné sklo), viz příloha (foto), zavírací systém např.BLUM AVENTOS</t>
  </si>
  <si>
    <t>3.49</t>
  </si>
  <si>
    <t>výměna spižní skříně včetně polic</t>
  </si>
  <si>
    <t>tl.lamina min 18 mm,dekor kuch.linky, š.60/60,výška 260 cm,výměna včetně rámu dveří, dvířka dvoukřídlá, čtyřdvéřové, výměra otvírání dle okenního parapetu</t>
  </si>
  <si>
    <t>3.52</t>
  </si>
  <si>
    <t>výměna vstupních vchodových protipožárních dveří 80 cm, tř. EI 30, DP3, dekor dřevo včetně kukátka</t>
  </si>
  <si>
    <t>3.56</t>
  </si>
  <si>
    <t>výměna vnitřních dveří – plné 80 cm</t>
  </si>
  <si>
    <t>2x pokoj, povrchová úprava laminát CPL HDF, bílé</t>
  </si>
  <si>
    <t>3.69</t>
  </si>
  <si>
    <t>výměna dveřního prahu – délka 80 cm</t>
  </si>
  <si>
    <t>dubový,vstupní dveře, včetně lakování</t>
  </si>
  <si>
    <t>3.78</t>
  </si>
  <si>
    <t>výměna přechodových lišt – délka 70 cm</t>
  </si>
  <si>
    <t>koupelna,WC</t>
  </si>
  <si>
    <t>3.79</t>
  </si>
  <si>
    <t>výměna přechodových lišt – délka 80 cm</t>
  </si>
  <si>
    <t>3x pokoj</t>
  </si>
  <si>
    <t>3.82</t>
  </si>
  <si>
    <t>výměna dveřního kování</t>
  </si>
  <si>
    <t>3x pokoj, WC,koupelna, masivní rozetové s WC zámkem</t>
  </si>
  <si>
    <t>3.83</t>
  </si>
  <si>
    <t>výměna zámku u dveří</t>
  </si>
  <si>
    <t>2x pokoj, WC,koupelna, WC zámek</t>
  </si>
  <si>
    <t>3.86</t>
  </si>
  <si>
    <t>výměna zárubně ocelové pro dveře – šířky 80 cm</t>
  </si>
  <si>
    <t>3.89</t>
  </si>
  <si>
    <t>výměna zárubně ocelové pro vstupní vchodové dveře – šířky 80 cm</t>
  </si>
  <si>
    <t>protipožární</t>
  </si>
  <si>
    <t>3.116</t>
  </si>
  <si>
    <t>výměna dřezové desky atypický rozměr, vč. ukončovacích lišt - viz poznámka</t>
  </si>
  <si>
    <t>rohová, min. tl.38 mm,včetně desky pod kuch.linkou, místo obkladu a dodání a montáž skleněné sporákové zástěny za plynovou varnou deskou v černé  barvě nebo průhledná- 700/600 (odsouhlasí objednatel)</t>
  </si>
  <si>
    <t>3.132</t>
  </si>
  <si>
    <t>výměna vestavné skříně - šíře nad 200 cm, s plynulým dotahem pro horní vedení, viz poznámka</t>
  </si>
  <si>
    <t>220/260 cm, dekor dřevo, tl.lamina min.18 mm, dvoudílná, posuvné dvířka, část šatní, část policová, dekor odsouhlasí objednatel, ukončovací dojezdová lišta z obou stran</t>
  </si>
  <si>
    <t>3.162</t>
  </si>
  <si>
    <t>dodávka a montáž digestoře recirkulační</t>
  </si>
  <si>
    <t>černá nebo nerez, výsuvná</t>
  </si>
  <si>
    <t>3.165</t>
  </si>
  <si>
    <t>výměna parapetní desky dřevěné nebo plastové šířky nad 30 cm a délky nad 1 m</t>
  </si>
  <si>
    <t xml:space="preserve">okno v kuchyni </t>
  </si>
  <si>
    <t>3.200</t>
  </si>
  <si>
    <t>Dodání a montáž plynové varné desky, včetně příslušenství, povrch černé sklo, pojistka stop gas, elektronické zapalování, 4 varné zóny, otočné ovládání</t>
  </si>
  <si>
    <t>dle VOP</t>
  </si>
  <si>
    <t>3.201</t>
  </si>
  <si>
    <t>Dodání a montáž vestavné elektrické trouby s ventilátorem, energetická třída min. A</t>
  </si>
  <si>
    <t>včetně 2ks pečících plechů, dle VOP</t>
  </si>
  <si>
    <t>3.212</t>
  </si>
  <si>
    <t>výměna vnitřních dveří – prosklené 3/3 sklo svislý pruh, 80 cm</t>
  </si>
  <si>
    <t>obýv.pokoj, povrchová úprava laminát CPL HDF, bílé</t>
  </si>
  <si>
    <t>4.1</t>
  </si>
  <si>
    <t>stržení původního PVC</t>
  </si>
  <si>
    <t>m2</t>
  </si>
  <si>
    <t>kuchyň, předsíň</t>
  </si>
  <si>
    <t>4.2</t>
  </si>
  <si>
    <t>úprava podkladu – nivelace</t>
  </si>
  <si>
    <t>předsíň, kuchyň do 10 mm</t>
  </si>
  <si>
    <t>4.4</t>
  </si>
  <si>
    <t>položení PVC – vyšší zátěž, celoplošně podlepit</t>
  </si>
  <si>
    <t>3x pokoj,kuchyň,předsíň,dekor dřevo,celoplošně podlepit, nášlapná vrstva min 0,7 mm, odsouhlasí objednatel</t>
  </si>
  <si>
    <t>4.6</t>
  </si>
  <si>
    <t>montáž obvodové soklové plastové lišty včetně doplňků</t>
  </si>
  <si>
    <t>bm</t>
  </si>
  <si>
    <t xml:space="preserve"> barva dle dekoru PVC</t>
  </si>
  <si>
    <t>4.7</t>
  </si>
  <si>
    <t>odstranění parketové podlahy</t>
  </si>
  <si>
    <t>4.10</t>
  </si>
  <si>
    <t>úprava podkladového násypu, srovnání a doplnění do tl. 30 mm</t>
  </si>
  <si>
    <t>3x pokoj, např.Liapor</t>
  </si>
  <si>
    <t>4.11</t>
  </si>
  <si>
    <t xml:space="preserve">položení 2 vrstev OSB desek včetně parozábrany- separační folie </t>
  </si>
  <si>
    <t>2 vrstvy ( např.1x OSB,1x Durelis), včetně parozábrany (separační fólie), min.tl.desky 15mm, lepení spojů a sešroubování, položení dilatačního pásku okolo stěn, včetně spoj.prostředků</t>
  </si>
  <si>
    <t>5.1</t>
  </si>
  <si>
    <t>provedení štukových omítek, vč. vyrovnání podkladu, 2x penetrace, použití lepidla, perlinky s doplňky, rohovníků, okolo špalet oken a dveří</t>
  </si>
  <si>
    <t>bez OP, včetně náležité úpravy podkladu,penetrace lepidla,perlinky,penetrace,rohovníků a úpravy špalet kolem konstrukčních otvorů</t>
  </si>
  <si>
    <t>5.4</t>
  </si>
  <si>
    <t>škrábání stěn,stropů</t>
  </si>
  <si>
    <t>celý byt</t>
  </si>
  <si>
    <t>5.6</t>
  </si>
  <si>
    <t>malba dvojnásobná bílá</t>
  </si>
  <si>
    <t>otěruvzdorná</t>
  </si>
  <si>
    <t>5.13</t>
  </si>
  <si>
    <t>vybourání příčky, viz. poznámka</t>
  </si>
  <si>
    <t>u spižní skříně</t>
  </si>
  <si>
    <t>5.14</t>
  </si>
  <si>
    <t>přetmelení spojů, viz poznámka</t>
  </si>
  <si>
    <t>styk parapetu s oknem</t>
  </si>
  <si>
    <t>6.8</t>
  </si>
  <si>
    <t>vybourání keramického obkladu</t>
  </si>
  <si>
    <t>v kuchyni</t>
  </si>
  <si>
    <t>6.15</t>
  </si>
  <si>
    <t>vybourání soklíku</t>
  </si>
  <si>
    <t>m</t>
  </si>
  <si>
    <t>kuchyň, předsíň,WC</t>
  </si>
  <si>
    <t>7.12</t>
  </si>
  <si>
    <t>nátěr rozvodů ÚT</t>
  </si>
  <si>
    <t>soubor</t>
  </si>
  <si>
    <t>syntetika,barva bílá, např. Radbal S 2119</t>
  </si>
  <si>
    <t>7.15</t>
  </si>
  <si>
    <t>nátěr zárubní – šířka 70 cm</t>
  </si>
  <si>
    <t>syntetika,barva bílá</t>
  </si>
  <si>
    <t>7.16</t>
  </si>
  <si>
    <t>nátěr zárubní – šířka 80 cm</t>
  </si>
  <si>
    <t>syntetika,barva bílá, vstupní dveře barva hnědá</t>
  </si>
  <si>
    <t>8.2</t>
  </si>
  <si>
    <t>montáž vodovodního plastového potrubí</t>
  </si>
  <si>
    <t>úprava pro rohovou kuch.linku</t>
  </si>
  <si>
    <t>8.7</t>
  </si>
  <si>
    <t>montáž plastového odpadního potrubí</t>
  </si>
  <si>
    <t>8.11</t>
  </si>
  <si>
    <t>vypouštění topného systému, viz poznámka</t>
  </si>
  <si>
    <t>8.12</t>
  </si>
  <si>
    <t>napouštění topného systému, viz poznámka</t>
  </si>
  <si>
    <t>8.19</t>
  </si>
  <si>
    <t>výměna radiátoru – deskový, včetně D+M RTN, viz poznámka</t>
  </si>
  <si>
    <t>výkon OP 1,475, L 0,797,pokoj 1,374 kuchyň 0,863 kW</t>
  </si>
  <si>
    <t>8.20</t>
  </si>
  <si>
    <t>výměna termoregulačního ventilu, včetně hlavice</t>
  </si>
  <si>
    <t>ku,3xpokoj, např. Danfos</t>
  </si>
  <si>
    <t>9.1</t>
  </si>
  <si>
    <t>opravy a seřízení plastových oken, viz poznámka</t>
  </si>
  <si>
    <t>2x okno, 1x fr.okno</t>
  </si>
  <si>
    <t>9.5</t>
  </si>
  <si>
    <t>výměna zámku poštovní schránky</t>
  </si>
  <si>
    <t>9.16</t>
  </si>
  <si>
    <t>výměna zámkové vložky</t>
  </si>
  <si>
    <t>k bezpečnostním vstupním dveřím</t>
  </si>
  <si>
    <t>9.17</t>
  </si>
  <si>
    <t>výměna kování k zámkové vložce, viz poznámka</t>
  </si>
  <si>
    <t>9.34</t>
  </si>
  <si>
    <t>výměna bytového jádra T 06 BTS, VPOS, G57, dle přiložené PD a rozpočtu</t>
  </si>
  <si>
    <t>Typ bytového jádra G57</t>
  </si>
  <si>
    <t>9.38</t>
  </si>
  <si>
    <t>dodání dorazů dveří viz poznámka</t>
  </si>
  <si>
    <t>2x dveře do pokojů</t>
  </si>
  <si>
    <t>11.28</t>
  </si>
  <si>
    <t>umytí oken plastových, včetně rámu a parapetu, viz poznámka</t>
  </si>
  <si>
    <t>11.33</t>
  </si>
  <si>
    <t>celkový úklid po opravách</t>
  </si>
  <si>
    <t>Investiční výdaje</t>
  </si>
  <si>
    <t>Neinvestiční výdaje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</si>
  <si>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</si>
  <si>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</si>
  <si>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</si>
  <si>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</si>
  <si>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1</t>
  </si>
  <si>
    <t>Veškeré práce budou provedeny v souladu se zadávacími a Všeobecnými obchodními podmínkami</t>
  </si>
  <si>
    <t>2</t>
  </si>
  <si>
    <t>Položka 1.19 "odstranění závad zjištěných při elektro revizi nebo kontrole el.spotřebičů" bude do celkové ceny díla započtena pevnou max. limitní cenou 10 000 Kč.</t>
  </si>
  <si>
    <t>3</t>
  </si>
  <si>
    <t>Položka 2.25 	"oprava rozvodu elektroinstalace" bude do celkové ceny díla započtena pevnou max. limitní cenou 10 000 Kč.</t>
  </si>
  <si>
    <t>4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</si>
  <si>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</si>
  <si>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5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</si>
  <si>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</si>
  <si>
    <t>4.12.2024 12:13:57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</si>
</sst>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b/>
      <sz val="18"/>
      <color rgb="FF000000"/>
      <name val="Calibri"/>
      <family val="2"/>
      <charset val="238"/>
      <scheme val="minor"/>
    </font>
    <font>
      <sz val="14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  <scheme val="minor"/>
    </font>
    <font>
      <sz val="16"/>
      <color rgb="FF00CCFF"/>
      <name val="Calibri"/>
      <family val="2"/>
      <charset val="238"/>
      <scheme val="minor"/>
    </font>
    <font>
      <sz val="11"/>
      <color rgb="FFFFFFFF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  <fill>
      <patternFill patternType="solid">
        <fgColor rgb="FFFFF000"/>
        <bgColor rgb="FFFFFFFF"/>
      </patternFill>
    </fill>
    <fill>
      <patternFill patternType="solid">
        <fgColor rgb="FFFFF000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4" fontId="0" fillId="2" borderId="0" xfId="0" applyNumberFormat="1" applyFill="1" applyAlignment="1">
      <alignment horizontal="right"/>
    </xf>
    <xf numFmtId="49" fontId="0" fillId="2" borderId="2" xfId="0" applyNumberFormat="1" applyFill="1" applyBorder="1"/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4" xfId="0" applyNumberFormat="1" applyFill="1" applyBorder="1"/>
    <xf numFmtId="49" fontId="0" fillId="2" borderId="5" xfId="0" applyNumberFormat="1" applyFill="1" applyBorder="1"/>
    <xf numFmtId="0" fontId="0" fillId="2" borderId="0" xfId="0" applyFill="1" applyAlignment="1">
      <alignment horizontal="center"/>
    </xf>
    <xf numFmtId="4" fontId="1" fillId="2" borderId="6" xfId="0" applyNumberFormat="1" applyFont="1" applyFill="1" applyBorder="1" applyAlignment="1">
      <alignment horizontal="right" vertical="center"/>
    </xf>
    <xf numFmtId="49" fontId="0" fillId="2" borderId="7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4" fontId="0" fillId="2" borderId="8" xfId="0" applyNumberFormat="1" applyFill="1" applyBorder="1" applyAlignment="1">
      <alignment horizontal="right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0" fillId="2" borderId="12" xfId="0" applyNumberFormat="1" applyFill="1" applyBorder="1"/>
    <xf numFmtId="49" fontId="0" fillId="2" borderId="9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 vertical="center"/>
    </xf>
    <xf numFmtId="49" fontId="0" fillId="2" borderId="12" xfId="0" applyNumberFormat="1" applyFill="1" applyBorder="1" applyAlignment="1">
      <alignment wrapText="1"/>
    </xf>
    <xf numFmtId="4" fontId="1" fillId="4" borderId="6" xfId="0" applyNumberFormat="1" applyFont="1" applyFill="1" applyBorder="1" applyAlignment="1">
      <alignment horizontal="right" vertical="center"/>
    </xf>
    <xf numFmtId="0" fontId="0" fillId="2" borderId="8" xfId="0" applyFill="1" applyBorder="1" applyAlignment="1">
      <alignment horizontal="left" vertical="center" wrapText="1"/>
    </xf>
    <xf numFmtId="49" fontId="0" fillId="2" borderId="16" xfId="0" applyNumberFormat="1" applyFill="1" applyBorder="1" applyAlignment="1">
      <alignment vertical="center" wrapText="1"/>
    </xf>
    <xf numFmtId="49" fontId="0" fillId="5" borderId="7" xfId="0" applyNumberFormat="1" applyFill="1" applyBorder="1" applyAlignment="1">
      <alignment horizontal="center" vertical="center" wrapText="1"/>
    </xf>
    <xf numFmtId="49" fontId="0" fillId="5" borderId="8" xfId="0" applyNumberForma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left" vertical="center" wrapText="1"/>
    </xf>
    <xf numFmtId="0" fontId="0" fillId="5" borderId="8" xfId="0" applyFill="1" applyBorder="1" applyAlignment="1">
      <alignment horizontal="center" vertical="center" wrapText="1"/>
    </xf>
    <xf numFmtId="4" fontId="0" fillId="5" borderId="8" xfId="0" applyNumberFormat="1" applyFill="1" applyBorder="1" applyAlignment="1">
      <alignment horizontal="right" vertical="center" wrapText="1"/>
    </xf>
    <xf numFmtId="49" fontId="0" fillId="5" borderId="16" xfId="0" applyNumberFormat="1" applyFill="1" applyBorder="1" applyAlignment="1">
      <alignment vertical="center" wrapText="1"/>
    </xf>
    <xf numFmtId="4" fontId="10" fillId="3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14" xfId="0" applyFill="1" applyBorder="1" applyAlignment="1">
      <alignment horizontal="justify" vertical="center" wrapText="1"/>
    </xf>
    <xf numFmtId="0" fontId="0" fillId="2" borderId="15" xfId="0" applyFill="1" applyBorder="1" applyAlignment="1">
      <alignment horizontal="justify" vertical="center" wrapText="1"/>
    </xf>
    <xf numFmtId="49" fontId="0" fillId="2" borderId="8" xfId="0" applyNumberFormat="1" applyFill="1" applyBorder="1" applyAlignment="1">
      <alignment horizontal="left"/>
    </xf>
    <xf numFmtId="49" fontId="0" fillId="2" borderId="16" xfId="0" applyNumberFormat="1" applyFill="1" applyBorder="1" applyAlignment="1">
      <alignment horizontal="left"/>
    </xf>
    <xf numFmtId="49" fontId="0" fillId="2" borderId="17" xfId="0" applyNumberFormat="1" applyFill="1" applyBorder="1" applyAlignment="1">
      <alignment horizontal="left"/>
    </xf>
    <xf numFmtId="49" fontId="0" fillId="2" borderId="18" xfId="0" applyNumberFormat="1" applyFill="1" applyBorder="1" applyAlignment="1">
      <alignment horizontal="left"/>
    </xf>
    <xf numFmtId="49" fontId="0" fillId="2" borderId="19" xfId="0" applyNumberFormat="1" applyFill="1" applyBorder="1" applyAlignment="1">
      <alignment horizontal="left"/>
    </xf>
    <xf numFmtId="49" fontId="0" fillId="2" borderId="20" xfId="0" applyNumberFormat="1" applyFill="1" applyBorder="1" applyAlignment="1">
      <alignment horizontal="left"/>
    </xf>
    <xf numFmtId="49" fontId="0" fillId="2" borderId="21" xfId="0" applyNumberFormat="1" applyFill="1" applyBorder="1" applyAlignment="1">
      <alignment horizontal="left"/>
    </xf>
    <xf numFmtId="49" fontId="3" fillId="3" borderId="8" xfId="0" applyNumberFormat="1" applyFont="1" applyFill="1" applyBorder="1" applyAlignment="1" applyProtection="1">
      <alignment horizontal="left"/>
      <protection locked="0"/>
    </xf>
    <xf numFmtId="49" fontId="3" fillId="3" borderId="8" xfId="0" applyNumberFormat="1" applyFont="1" applyFill="1" applyBorder="1" applyAlignment="1">
      <alignment horizontal="left"/>
    </xf>
    <xf numFmtId="49" fontId="3" fillId="3" borderId="16" xfId="0" applyNumberFormat="1" applyFont="1" applyFill="1" applyBorder="1" applyAlignment="1">
      <alignment horizontal="left"/>
    </xf>
    <xf numFmtId="49" fontId="2" fillId="2" borderId="22" xfId="0" applyNumberFormat="1" applyFont="1" applyFill="1" applyBorder="1" applyAlignment="1">
      <alignment horizontal="left"/>
    </xf>
    <xf numFmtId="49" fontId="2" fillId="2" borderId="23" xfId="0" applyNumberFormat="1" applyFont="1" applyFill="1" applyBorder="1" applyAlignment="1">
      <alignment horizontal="left"/>
    </xf>
    <xf numFmtId="49" fontId="2" fillId="2" borderId="24" xfId="0" applyNumberFormat="1" applyFont="1" applyFill="1" applyBorder="1" applyAlignment="1">
      <alignment horizontal="left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49" fontId="0" fillId="2" borderId="7" xfId="0" applyNumberFormat="1" applyFill="1" applyBorder="1" applyAlignment="1">
      <alignment horizontal="left"/>
    </xf>
    <xf numFmtId="49" fontId="0" fillId="2" borderId="25" xfId="0" applyNumberFormat="1" applyFill="1" applyBorder="1" applyAlignment="1">
      <alignment horizontal="left"/>
    </xf>
    <xf numFmtId="49" fontId="3" fillId="3" borderId="24" xfId="0" applyNumberFormat="1" applyFont="1" applyFill="1" applyBorder="1" applyAlignment="1" applyProtection="1">
      <alignment horizontal="left"/>
      <protection locked="0"/>
    </xf>
    <xf numFmtId="49" fontId="3" fillId="3" borderId="26" xfId="0" applyNumberFormat="1" applyFont="1" applyFill="1" applyBorder="1" applyAlignment="1">
      <alignment horizontal="left"/>
    </xf>
    <xf numFmtId="49" fontId="3" fillId="3" borderId="27" xfId="0" applyNumberFormat="1" applyFont="1" applyFill="1" applyBorder="1" applyAlignment="1">
      <alignment horizontal="left"/>
    </xf>
    <xf numFmtId="49" fontId="2" fillId="2" borderId="28" xfId="0" applyNumberFormat="1" applyFont="1" applyFill="1" applyBorder="1" applyAlignment="1">
      <alignment horizontal="left"/>
    </xf>
    <xf numFmtId="49" fontId="2" fillId="2" borderId="26" xfId="0" applyNumberFormat="1" applyFont="1" applyFill="1" applyBorder="1" applyAlignment="1">
      <alignment horizontal="left"/>
    </xf>
    <xf numFmtId="49" fontId="2" fillId="2" borderId="27" xfId="0" applyNumberFormat="1" applyFont="1" applyFill="1" applyBorder="1" applyAlignment="1">
      <alignment horizontal="left"/>
    </xf>
    <xf numFmtId="49" fontId="3" fillId="3" borderId="14" xfId="0" applyNumberFormat="1" applyFont="1" applyFill="1" applyBorder="1" applyAlignment="1" applyProtection="1">
      <alignment horizontal="left"/>
      <protection locked="0"/>
    </xf>
    <xf numFmtId="49" fontId="3" fillId="3" borderId="14" xfId="0" applyNumberFormat="1" applyFont="1" applyFill="1" applyBorder="1" applyAlignment="1">
      <alignment horizontal="left"/>
    </xf>
    <xf numFmtId="49" fontId="3" fillId="3" borderId="15" xfId="0" applyNumberFormat="1" applyFont="1" applyFill="1" applyBorder="1" applyAlignment="1">
      <alignment horizontal="left"/>
    </xf>
    <xf numFmtId="0" fontId="4" fillId="2" borderId="4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/>
    </xf>
    <xf numFmtId="0" fontId="0" fillId="2" borderId="17" xfId="0" applyFill="1" applyBorder="1" applyAlignment="1">
      <alignment horizontal="left" vertical="center"/>
    </xf>
    <xf numFmtId="0" fontId="0" fillId="2" borderId="18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49" fontId="0" fillId="2" borderId="29" xfId="0" applyNumberFormat="1" applyFill="1" applyBorder="1" applyAlignment="1">
      <alignment horizontal="center"/>
    </xf>
    <xf numFmtId="49" fontId="0" fillId="2" borderId="30" xfId="0" applyNumberForma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left" vertical="center"/>
    </xf>
    <xf numFmtId="49" fontId="6" fillId="4" borderId="29" xfId="0" applyNumberFormat="1" applyFont="1" applyFill="1" applyBorder="1" applyAlignment="1">
      <alignment horizontal="left" vertical="center"/>
    </xf>
    <xf numFmtId="49" fontId="0" fillId="2" borderId="34" xfId="0" applyNumberFormat="1" applyFill="1" applyBorder="1" applyAlignment="1">
      <alignment horizontal="left" vertical="center"/>
    </xf>
    <xf numFmtId="49" fontId="0" fillId="2" borderId="35" xfId="0" applyNumberFormat="1" applyFill="1" applyBorder="1" applyAlignment="1">
      <alignment horizontal="left" vertical="center"/>
    </xf>
    <xf numFmtId="49" fontId="0" fillId="2" borderId="36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49" fontId="0" fillId="2" borderId="37" xfId="0" applyNumberFormat="1" applyFill="1" applyBorder="1" applyAlignment="1">
      <alignment horizontal="left" vertical="center"/>
    </xf>
    <xf numFmtId="49" fontId="0" fillId="2" borderId="38" xfId="0" applyNumberFormat="1" applyFill="1" applyBorder="1" applyAlignment="1">
      <alignment horizontal="left" vertical="center"/>
    </xf>
    <xf numFmtId="49" fontId="0" fillId="2" borderId="39" xfId="0" applyNumberFormat="1" applyFill="1" applyBorder="1" applyAlignment="1">
      <alignment horizontal="left" vertical="center"/>
    </xf>
    <xf numFmtId="49" fontId="0" fillId="2" borderId="40" xfId="0" applyNumberFormat="1" applyFill="1" applyBorder="1" applyAlignment="1">
      <alignment horizontal="left" vertical="center"/>
    </xf>
    <xf numFmtId="0" fontId="7" fillId="2" borderId="41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2" xfId="0" applyFill="1" applyBorder="1" applyAlignment="1">
      <alignment horizontal="left" wrapText="1"/>
    </xf>
    <xf numFmtId="3" fontId="0" fillId="2" borderId="42" xfId="0" applyNumberFormat="1" applyFill="1" applyBorder="1" applyAlignment="1">
      <alignment horizontal="left" wrapText="1"/>
    </xf>
    <xf numFmtId="0" fontId="0" fillId="2" borderId="39" xfId="0" applyFill="1" applyBorder="1" applyAlignment="1">
      <alignment horizontal="left" wrapText="1"/>
    </xf>
    <xf numFmtId="0" fontId="0" fillId="2" borderId="43" xfId="0" applyFill="1" applyBorder="1" applyAlignment="1">
      <alignment horizontal="left" wrapText="1"/>
    </xf>
    <xf numFmtId="0" fontId="0" fillId="2" borderId="44" xfId="0" applyFill="1" applyBorder="1" applyAlignment="1">
      <alignment horizontal="left" wrapText="1"/>
    </xf>
    <xf numFmtId="0" fontId="0" fillId="2" borderId="35" xfId="0" applyFill="1" applyBorder="1" applyAlignment="1">
      <alignment horizontal="left" wrapText="1"/>
    </xf>
    <xf numFmtId="0" fontId="0" fillId="2" borderId="45" xfId="0" applyFill="1" applyBorder="1" applyAlignment="1">
      <alignment horizontal="left" wrapText="1"/>
    </xf>
    <xf numFmtId="49" fontId="8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6" fillId="2" borderId="4" xfId="0" applyNumberFormat="1" applyFont="1" applyFill="1" applyBorder="1" applyAlignment="1">
      <alignment horizontal="left" vertical="center"/>
    </xf>
    <xf numFmtId="49" fontId="6" fillId="2" borderId="29" xfId="0" applyNumberFormat="1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0"/>
  <sheetViews>
    <sheetView showGridLines="0" tabSelected="1" zoomScale="115" zoomScaleNormal="115" workbookViewId="0">
      <selection activeCell="G77" sqref="G77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1" ht="28.5" customHeight="1" x14ac:dyDescent="0.35">
      <c r="A1" s="65" t="s">
        <v>0</v>
      </c>
      <c r="B1" s="66"/>
      <c r="C1" s="66"/>
      <c r="D1" s="67"/>
      <c r="E1" s="67"/>
      <c r="F1" s="66"/>
      <c r="G1" s="66"/>
      <c r="H1" s="68"/>
      <c r="J1">
        <v>2094</v>
      </c>
      <c r="K1"/>
    </row>
    <row r="2" spans="1:11" ht="44.1" customHeight="1" x14ac:dyDescent="0.25">
      <c r="A2" s="2"/>
      <c r="D2" s="78" t="s">
        <v>1</v>
      </c>
      <c r="E2" s="79"/>
      <c r="H2" s="6"/>
      <c r="J2">
        <v>2024</v>
      </c>
      <c r="K2"/>
    </row>
    <row r="3" spans="1:11" ht="15" customHeight="1" x14ac:dyDescent="0.25">
      <c r="A3" s="2"/>
      <c r="D3" s="7"/>
      <c r="E3" s="7"/>
      <c r="H3" s="6"/>
      <c r="J3" t="s">
        <v>200</v>
      </c>
      <c r="K3"/>
    </row>
    <row r="4" spans="1:11" ht="15" customHeight="1" x14ac:dyDescent="0.25">
      <c r="A4" s="49" t="s">
        <v>2</v>
      </c>
      <c r="B4" s="50"/>
      <c r="C4" s="50"/>
      <c r="D4" s="72" t="s">
        <v>3</v>
      </c>
      <c r="E4" s="72"/>
      <c r="F4" s="72"/>
      <c r="G4" s="73"/>
      <c r="H4" s="6"/>
      <c r="J4">
        <v>52</v>
      </c>
      <c r="K4"/>
    </row>
    <row r="5" spans="1:11" ht="15" customHeight="1" x14ac:dyDescent="0.25">
      <c r="A5" s="55" t="s">
        <v>4</v>
      </c>
      <c r="B5" s="41"/>
      <c r="C5" s="41"/>
      <c r="D5" s="74" t="s">
        <v>5</v>
      </c>
      <c r="E5" s="74"/>
      <c r="F5" s="74"/>
      <c r="G5" s="75"/>
      <c r="H5" s="6"/>
      <c r="K5"/>
    </row>
    <row r="6" spans="1:11" ht="15" customHeight="1" x14ac:dyDescent="0.25">
      <c r="A6" s="55" t="s">
        <v>6</v>
      </c>
      <c r="B6" s="41"/>
      <c r="C6" s="41"/>
      <c r="D6" s="74" t="s">
        <v>7</v>
      </c>
      <c r="E6" s="74"/>
      <c r="F6" s="74"/>
      <c r="G6" s="75"/>
      <c r="H6" s="6"/>
      <c r="K6"/>
    </row>
    <row r="7" spans="1:11" ht="15" customHeight="1" x14ac:dyDescent="0.25">
      <c r="A7" s="52" t="s">
        <v>8</v>
      </c>
      <c r="B7" s="53"/>
      <c r="C7" s="53"/>
      <c r="D7" s="76" t="s">
        <v>9</v>
      </c>
      <c r="E7" s="76"/>
      <c r="F7" s="76"/>
      <c r="G7" s="77"/>
      <c r="H7" s="6"/>
      <c r="K7"/>
    </row>
    <row r="8" spans="1:11" ht="15" customHeight="1" x14ac:dyDescent="0.25">
      <c r="A8" s="69"/>
      <c r="B8" s="70"/>
      <c r="C8" s="70"/>
      <c r="D8" s="71"/>
      <c r="E8" s="71"/>
      <c r="F8" s="71"/>
      <c r="G8" s="71"/>
      <c r="H8" s="6"/>
      <c r="K8"/>
    </row>
    <row r="9" spans="1:11" ht="15" customHeight="1" x14ac:dyDescent="0.25">
      <c r="A9" s="2"/>
      <c r="D9" s="8"/>
      <c r="E9" s="8"/>
      <c r="H9" s="6"/>
      <c r="K9"/>
    </row>
    <row r="10" spans="1:11" x14ac:dyDescent="0.25">
      <c r="A10" s="49" t="s">
        <v>10</v>
      </c>
      <c r="B10" s="50"/>
      <c r="C10" s="51"/>
      <c r="D10" s="56"/>
      <c r="E10" s="57"/>
      <c r="F10" s="57"/>
      <c r="G10" s="58"/>
      <c r="H10" s="6"/>
    </row>
    <row r="11" spans="1:11" x14ac:dyDescent="0.25">
      <c r="A11" s="43" t="s">
        <v>11</v>
      </c>
      <c r="B11" s="44"/>
      <c r="C11" s="45"/>
      <c r="D11" s="46"/>
      <c r="E11" s="47"/>
      <c r="F11" s="47"/>
      <c r="G11" s="48"/>
      <c r="H11" s="6"/>
    </row>
    <row r="12" spans="1:11" ht="15.75" customHeight="1" x14ac:dyDescent="0.25">
      <c r="A12" s="52" t="s">
        <v>12</v>
      </c>
      <c r="B12" s="53"/>
      <c r="C12" s="53"/>
      <c r="D12" s="62"/>
      <c r="E12" s="63"/>
      <c r="F12" s="63"/>
      <c r="G12" s="64"/>
      <c r="H12" s="6"/>
      <c r="K12"/>
    </row>
    <row r="13" spans="1:11" ht="15.75" customHeight="1" x14ac:dyDescent="0.25">
      <c r="A13" s="9"/>
      <c r="D13" s="3"/>
      <c r="H13" s="6"/>
      <c r="K13"/>
    </row>
    <row r="14" spans="1:11" ht="15.75" customHeight="1" x14ac:dyDescent="0.25">
      <c r="A14" s="59" t="s">
        <v>13</v>
      </c>
      <c r="B14" s="60"/>
      <c r="C14" s="60"/>
      <c r="D14" s="60"/>
      <c r="E14" s="60"/>
      <c r="F14" s="60"/>
      <c r="G14" s="61"/>
      <c r="H14" s="6"/>
      <c r="K14"/>
    </row>
    <row r="15" spans="1:11" x14ac:dyDescent="0.25">
      <c r="A15" s="54" t="s">
        <v>14</v>
      </c>
      <c r="B15" s="39"/>
      <c r="C15" s="39"/>
      <c r="D15" s="39" t="s">
        <v>15</v>
      </c>
      <c r="E15" s="39"/>
      <c r="F15" s="39"/>
      <c r="G15" s="40"/>
      <c r="H15" s="6"/>
    </row>
    <row r="16" spans="1:11" x14ac:dyDescent="0.25">
      <c r="A16" s="55" t="s">
        <v>16</v>
      </c>
      <c r="B16" s="41"/>
      <c r="C16" s="41"/>
      <c r="D16" s="41" t="s">
        <v>17</v>
      </c>
      <c r="E16" s="41"/>
      <c r="F16" s="41"/>
      <c r="G16" s="42"/>
      <c r="H16" s="6"/>
    </row>
    <row r="17" spans="1:11" x14ac:dyDescent="0.25">
      <c r="A17" s="55" t="s">
        <v>18</v>
      </c>
      <c r="B17" s="41"/>
      <c r="C17" s="41"/>
      <c r="D17" s="41">
        <v>10</v>
      </c>
      <c r="E17" s="41"/>
      <c r="F17" s="41"/>
      <c r="G17" s="42"/>
      <c r="H17" s="6"/>
    </row>
    <row r="18" spans="1:11" x14ac:dyDescent="0.25">
      <c r="A18" s="55" t="s">
        <v>19</v>
      </c>
      <c r="B18" s="41"/>
      <c r="C18" s="41"/>
      <c r="D18" s="41" t="s">
        <v>20</v>
      </c>
      <c r="E18" s="41"/>
      <c r="F18" s="41"/>
      <c r="G18" s="42"/>
      <c r="H18" s="6"/>
    </row>
    <row r="19" spans="1:11" ht="12.75" customHeight="1" x14ac:dyDescent="0.25">
      <c r="A19" s="84" t="s">
        <v>21</v>
      </c>
      <c r="B19" s="85"/>
      <c r="C19" s="86"/>
      <c r="D19" s="99" t="s">
        <v>22</v>
      </c>
      <c r="E19" s="100"/>
      <c r="F19" s="100"/>
      <c r="G19" s="101"/>
      <c r="H19" s="6"/>
      <c r="K19"/>
    </row>
    <row r="20" spans="1:11" ht="14.25" customHeight="1" x14ac:dyDescent="0.25">
      <c r="A20" s="87"/>
      <c r="B20" s="88"/>
      <c r="C20" s="89"/>
      <c r="D20" s="93" t="s">
        <v>23</v>
      </c>
      <c r="E20" s="94"/>
      <c r="F20" s="94"/>
      <c r="G20" s="95"/>
      <c r="H20" s="6"/>
      <c r="K20"/>
    </row>
    <row r="21" spans="1:11" ht="13.5" customHeight="1" x14ac:dyDescent="0.25">
      <c r="A21" s="90"/>
      <c r="B21" s="91"/>
      <c r="C21" s="92"/>
      <c r="D21" s="96" t="s">
        <v>24</v>
      </c>
      <c r="E21" s="97"/>
      <c r="F21" s="97"/>
      <c r="G21" s="98"/>
      <c r="H21" s="6"/>
      <c r="K21"/>
    </row>
    <row r="22" spans="1:11" ht="15.75" customHeight="1" x14ac:dyDescent="0.25">
      <c r="A22" s="10"/>
      <c r="H22" s="6"/>
      <c r="K22"/>
    </row>
    <row r="23" spans="1:11" ht="29.25" customHeight="1" x14ac:dyDescent="0.25">
      <c r="A23" s="17" t="s">
        <v>25</v>
      </c>
      <c r="B23" s="18" t="s">
        <v>26</v>
      </c>
      <c r="C23" s="18" t="s">
        <v>27</v>
      </c>
      <c r="D23" s="19" t="s">
        <v>28</v>
      </c>
      <c r="E23" s="20" t="s">
        <v>29</v>
      </c>
      <c r="F23" s="21" t="s">
        <v>30</v>
      </c>
      <c r="G23" s="20" t="s">
        <v>31</v>
      </c>
      <c r="H23" s="22" t="s">
        <v>32</v>
      </c>
      <c r="K23"/>
    </row>
    <row r="24" spans="1:11" ht="60" customHeight="1" x14ac:dyDescent="0.25">
      <c r="A24" s="13">
        <v>1</v>
      </c>
      <c r="B24" s="14" t="s">
        <v>33</v>
      </c>
      <c r="C24" s="28" t="s">
        <v>34</v>
      </c>
      <c r="D24" s="15" t="s">
        <v>35</v>
      </c>
      <c r="E24" s="16">
        <v>1</v>
      </c>
      <c r="F24" s="36"/>
      <c r="G24" s="16">
        <f t="shared" ref="G24:G55" si="0">ROUND(E24*F24, 2)</f>
        <v>0</v>
      </c>
      <c r="H24" s="29" t="s">
        <v>36</v>
      </c>
      <c r="J24">
        <v>11</v>
      </c>
      <c r="K24"/>
    </row>
    <row r="25" spans="1:11" ht="45" customHeight="1" x14ac:dyDescent="0.25">
      <c r="A25" s="13">
        <v>2</v>
      </c>
      <c r="B25" s="14" t="s">
        <v>37</v>
      </c>
      <c r="C25" s="28" t="s">
        <v>38</v>
      </c>
      <c r="D25" s="15" t="s">
        <v>20</v>
      </c>
      <c r="E25" s="16">
        <v>1</v>
      </c>
      <c r="F25" s="36"/>
      <c r="G25" s="16">
        <f t="shared" si="0"/>
        <v>0</v>
      </c>
      <c r="H25" s="29" t="s">
        <v>36</v>
      </c>
      <c r="J25">
        <v>15</v>
      </c>
      <c r="K25"/>
    </row>
    <row r="26" spans="1:11" ht="165" customHeight="1" x14ac:dyDescent="0.25">
      <c r="A26" s="13">
        <v>3</v>
      </c>
      <c r="B26" s="14" t="s">
        <v>39</v>
      </c>
      <c r="C26" s="28" t="s">
        <v>40</v>
      </c>
      <c r="D26" s="15" t="s">
        <v>41</v>
      </c>
      <c r="E26" s="16">
        <v>1</v>
      </c>
      <c r="F26" s="36"/>
      <c r="G26" s="16">
        <f t="shared" si="0"/>
        <v>0</v>
      </c>
      <c r="H26" s="29" t="s">
        <v>42</v>
      </c>
      <c r="J26">
        <v>22</v>
      </c>
      <c r="K26"/>
    </row>
    <row r="27" spans="1:11" ht="270" customHeight="1" x14ac:dyDescent="0.25">
      <c r="A27" s="13">
        <v>4</v>
      </c>
      <c r="B27" s="14" t="s">
        <v>43</v>
      </c>
      <c r="C27" s="28" t="s">
        <v>44</v>
      </c>
      <c r="D27" s="15" t="s">
        <v>35</v>
      </c>
      <c r="E27" s="16">
        <v>1</v>
      </c>
      <c r="F27" s="36"/>
      <c r="G27" s="16">
        <f t="shared" si="0"/>
        <v>0</v>
      </c>
      <c r="H27" s="29" t="s">
        <v>45</v>
      </c>
      <c r="J27">
        <v>80</v>
      </c>
      <c r="K27"/>
    </row>
    <row r="28" spans="1:11" ht="105" customHeight="1" x14ac:dyDescent="0.25">
      <c r="A28" s="13">
        <v>5</v>
      </c>
      <c r="B28" s="14" t="s">
        <v>46</v>
      </c>
      <c r="C28" s="28" t="s">
        <v>47</v>
      </c>
      <c r="D28" s="15" t="s">
        <v>35</v>
      </c>
      <c r="E28" s="16">
        <v>1</v>
      </c>
      <c r="F28" s="36"/>
      <c r="G28" s="16">
        <f t="shared" si="0"/>
        <v>0</v>
      </c>
      <c r="H28" s="29" t="s">
        <v>48</v>
      </c>
      <c r="J28">
        <v>90</v>
      </c>
      <c r="K28"/>
    </row>
    <row r="29" spans="1:11" ht="60" customHeight="1" x14ac:dyDescent="0.25">
      <c r="A29" s="13">
        <v>6</v>
      </c>
      <c r="B29" s="14" t="s">
        <v>49</v>
      </c>
      <c r="C29" s="28" t="s">
        <v>50</v>
      </c>
      <c r="D29" s="15" t="s">
        <v>35</v>
      </c>
      <c r="E29" s="16">
        <v>1</v>
      </c>
      <c r="F29" s="36"/>
      <c r="G29" s="16">
        <f t="shared" si="0"/>
        <v>0</v>
      </c>
      <c r="H29" s="29"/>
      <c r="J29">
        <v>93</v>
      </c>
      <c r="K29"/>
    </row>
    <row r="30" spans="1:11" ht="45" customHeight="1" x14ac:dyDescent="0.25">
      <c r="A30" s="13">
        <v>7</v>
      </c>
      <c r="B30" s="14" t="s">
        <v>51</v>
      </c>
      <c r="C30" s="28" t="s">
        <v>52</v>
      </c>
      <c r="D30" s="15" t="s">
        <v>35</v>
      </c>
      <c r="E30" s="16">
        <v>2</v>
      </c>
      <c r="F30" s="36"/>
      <c r="G30" s="16">
        <f t="shared" si="0"/>
        <v>0</v>
      </c>
      <c r="H30" s="29" t="s">
        <v>53</v>
      </c>
      <c r="J30">
        <v>97</v>
      </c>
      <c r="K30"/>
    </row>
    <row r="31" spans="1:11" ht="45" customHeight="1" x14ac:dyDescent="0.25">
      <c r="A31" s="13">
        <v>8</v>
      </c>
      <c r="B31" s="14" t="s">
        <v>54</v>
      </c>
      <c r="C31" s="28" t="s">
        <v>55</v>
      </c>
      <c r="D31" s="15" t="s">
        <v>35</v>
      </c>
      <c r="E31" s="16">
        <v>1</v>
      </c>
      <c r="F31" s="36"/>
      <c r="G31" s="16">
        <f t="shared" si="0"/>
        <v>0</v>
      </c>
      <c r="H31" s="29" t="s">
        <v>56</v>
      </c>
      <c r="J31">
        <v>110</v>
      </c>
      <c r="K31"/>
    </row>
    <row r="32" spans="1:11" ht="30" customHeight="1" x14ac:dyDescent="0.25">
      <c r="A32" s="13">
        <v>9</v>
      </c>
      <c r="B32" s="14" t="s">
        <v>57</v>
      </c>
      <c r="C32" s="28" t="s">
        <v>58</v>
      </c>
      <c r="D32" s="15" t="s">
        <v>35</v>
      </c>
      <c r="E32" s="16">
        <v>2</v>
      </c>
      <c r="F32" s="36"/>
      <c r="G32" s="16">
        <f t="shared" si="0"/>
        <v>0</v>
      </c>
      <c r="H32" s="29" t="s">
        <v>59</v>
      </c>
      <c r="J32">
        <v>119</v>
      </c>
      <c r="K32"/>
    </row>
    <row r="33" spans="1:11" ht="30" customHeight="1" x14ac:dyDescent="0.25">
      <c r="A33" s="13">
        <v>10</v>
      </c>
      <c r="B33" s="14" t="s">
        <v>60</v>
      </c>
      <c r="C33" s="28" t="s">
        <v>61</v>
      </c>
      <c r="D33" s="15" t="s">
        <v>35</v>
      </c>
      <c r="E33" s="16">
        <v>3</v>
      </c>
      <c r="F33" s="36"/>
      <c r="G33" s="16">
        <f t="shared" si="0"/>
        <v>0</v>
      </c>
      <c r="H33" s="29" t="s">
        <v>62</v>
      </c>
      <c r="J33">
        <v>120</v>
      </c>
      <c r="K33"/>
    </row>
    <row r="34" spans="1:11" ht="45" customHeight="1" x14ac:dyDescent="0.25">
      <c r="A34" s="13">
        <v>11</v>
      </c>
      <c r="B34" s="14" t="s">
        <v>63</v>
      </c>
      <c r="C34" s="28" t="s">
        <v>64</v>
      </c>
      <c r="D34" s="15" t="s">
        <v>35</v>
      </c>
      <c r="E34" s="16">
        <v>5</v>
      </c>
      <c r="F34" s="36"/>
      <c r="G34" s="16">
        <f t="shared" si="0"/>
        <v>0</v>
      </c>
      <c r="H34" s="29" t="s">
        <v>65</v>
      </c>
      <c r="J34">
        <v>123</v>
      </c>
      <c r="K34"/>
    </row>
    <row r="35" spans="1:11" ht="45" customHeight="1" x14ac:dyDescent="0.25">
      <c r="A35" s="13">
        <v>12</v>
      </c>
      <c r="B35" s="14" t="s">
        <v>66</v>
      </c>
      <c r="C35" s="28" t="s">
        <v>67</v>
      </c>
      <c r="D35" s="15" t="s">
        <v>35</v>
      </c>
      <c r="E35" s="16">
        <v>5</v>
      </c>
      <c r="F35" s="36"/>
      <c r="G35" s="16">
        <f t="shared" si="0"/>
        <v>0</v>
      </c>
      <c r="H35" s="29" t="s">
        <v>68</v>
      </c>
      <c r="J35">
        <v>124</v>
      </c>
      <c r="K35"/>
    </row>
    <row r="36" spans="1:11" ht="45" customHeight="1" x14ac:dyDescent="0.25">
      <c r="A36" s="13">
        <v>13</v>
      </c>
      <c r="B36" s="14" t="s">
        <v>69</v>
      </c>
      <c r="C36" s="28" t="s">
        <v>70</v>
      </c>
      <c r="D36" s="15" t="s">
        <v>35</v>
      </c>
      <c r="E36" s="16">
        <v>3</v>
      </c>
      <c r="F36" s="36"/>
      <c r="G36" s="16">
        <f t="shared" si="0"/>
        <v>0</v>
      </c>
      <c r="H36" s="29" t="s">
        <v>62</v>
      </c>
      <c r="J36">
        <v>127</v>
      </c>
      <c r="K36"/>
    </row>
    <row r="37" spans="1:11" ht="45" customHeight="1" x14ac:dyDescent="0.25">
      <c r="A37" s="13">
        <v>14</v>
      </c>
      <c r="B37" s="14" t="s">
        <v>71</v>
      </c>
      <c r="C37" s="28" t="s">
        <v>72</v>
      </c>
      <c r="D37" s="15" t="s">
        <v>35</v>
      </c>
      <c r="E37" s="16">
        <v>1</v>
      </c>
      <c r="F37" s="36"/>
      <c r="G37" s="16">
        <f t="shared" si="0"/>
        <v>0</v>
      </c>
      <c r="H37" s="29" t="s">
        <v>73</v>
      </c>
      <c r="J37">
        <v>130</v>
      </c>
      <c r="K37"/>
    </row>
    <row r="38" spans="1:11" ht="120" customHeight="1" x14ac:dyDescent="0.25">
      <c r="A38" s="13">
        <v>15</v>
      </c>
      <c r="B38" s="14" t="s">
        <v>74</v>
      </c>
      <c r="C38" s="28" t="s">
        <v>75</v>
      </c>
      <c r="D38" s="15" t="s">
        <v>35</v>
      </c>
      <c r="E38" s="16">
        <v>1</v>
      </c>
      <c r="F38" s="36"/>
      <c r="G38" s="16">
        <f t="shared" si="0"/>
        <v>0</v>
      </c>
      <c r="H38" s="29" t="s">
        <v>76</v>
      </c>
      <c r="J38">
        <v>302</v>
      </c>
      <c r="K38"/>
    </row>
    <row r="39" spans="1:11" ht="120" customHeight="1" x14ac:dyDescent="0.25">
      <c r="A39" s="13">
        <v>16</v>
      </c>
      <c r="B39" s="14" t="s">
        <v>77</v>
      </c>
      <c r="C39" s="28" t="s">
        <v>78</v>
      </c>
      <c r="D39" s="15" t="s">
        <v>35</v>
      </c>
      <c r="E39" s="16">
        <v>1</v>
      </c>
      <c r="F39" s="36"/>
      <c r="G39" s="16">
        <f t="shared" si="0"/>
        <v>0</v>
      </c>
      <c r="H39" s="29" t="s">
        <v>79</v>
      </c>
      <c r="J39">
        <v>325</v>
      </c>
      <c r="K39"/>
    </row>
    <row r="40" spans="1:11" ht="30" customHeight="1" x14ac:dyDescent="0.25">
      <c r="A40" s="30">
        <v>17</v>
      </c>
      <c r="B40" s="31" t="s">
        <v>80</v>
      </c>
      <c r="C40" s="32" t="s">
        <v>81</v>
      </c>
      <c r="D40" s="33" t="s">
        <v>35</v>
      </c>
      <c r="E40" s="34">
        <v>1</v>
      </c>
      <c r="F40" s="36"/>
      <c r="G40" s="34">
        <f t="shared" si="0"/>
        <v>0</v>
      </c>
      <c r="H40" s="35" t="s">
        <v>82</v>
      </c>
      <c r="J40">
        <v>397</v>
      </c>
      <c r="K40"/>
    </row>
    <row r="41" spans="1:11" ht="45" customHeight="1" x14ac:dyDescent="0.25">
      <c r="A41" s="13">
        <v>18</v>
      </c>
      <c r="B41" s="14" t="s">
        <v>83</v>
      </c>
      <c r="C41" s="28" t="s">
        <v>84</v>
      </c>
      <c r="D41" s="15" t="s">
        <v>35</v>
      </c>
      <c r="E41" s="16">
        <v>1</v>
      </c>
      <c r="F41" s="36"/>
      <c r="G41" s="16">
        <f t="shared" si="0"/>
        <v>0</v>
      </c>
      <c r="H41" s="29" t="s">
        <v>85</v>
      </c>
      <c r="J41">
        <v>404</v>
      </c>
      <c r="K41"/>
    </row>
    <row r="42" spans="1:11" ht="90" customHeight="1" x14ac:dyDescent="0.25">
      <c r="A42" s="13">
        <v>19</v>
      </c>
      <c r="B42" s="14" t="s">
        <v>86</v>
      </c>
      <c r="C42" s="28" t="s">
        <v>87</v>
      </c>
      <c r="D42" s="15" t="s">
        <v>35</v>
      </c>
      <c r="E42" s="16">
        <v>1</v>
      </c>
      <c r="F42" s="36"/>
      <c r="G42" s="16">
        <f t="shared" si="0"/>
        <v>0</v>
      </c>
      <c r="H42" s="29" t="s">
        <v>88</v>
      </c>
      <c r="J42">
        <v>497</v>
      </c>
      <c r="K42"/>
    </row>
    <row r="43" spans="1:11" ht="60" customHeight="1" x14ac:dyDescent="0.25">
      <c r="A43" s="13">
        <v>20</v>
      </c>
      <c r="B43" s="14" t="s">
        <v>89</v>
      </c>
      <c r="C43" s="28" t="s">
        <v>90</v>
      </c>
      <c r="D43" s="15" t="s">
        <v>35</v>
      </c>
      <c r="E43" s="16">
        <v>1</v>
      </c>
      <c r="F43" s="36"/>
      <c r="G43" s="16">
        <f t="shared" si="0"/>
        <v>0</v>
      </c>
      <c r="H43" s="29" t="s">
        <v>91</v>
      </c>
      <c r="J43">
        <v>498</v>
      </c>
      <c r="K43"/>
    </row>
    <row r="44" spans="1:11" ht="45" customHeight="1" x14ac:dyDescent="0.25">
      <c r="A44" s="13">
        <v>21</v>
      </c>
      <c r="B44" s="14" t="s">
        <v>92</v>
      </c>
      <c r="C44" s="28" t="s">
        <v>93</v>
      </c>
      <c r="D44" s="15" t="s">
        <v>35</v>
      </c>
      <c r="E44" s="16">
        <v>1</v>
      </c>
      <c r="F44" s="36"/>
      <c r="G44" s="16">
        <f t="shared" si="0"/>
        <v>0</v>
      </c>
      <c r="H44" s="29" t="s">
        <v>94</v>
      </c>
      <c r="J44">
        <v>525</v>
      </c>
      <c r="K44"/>
    </row>
    <row r="45" spans="1:11" ht="30" customHeight="1" x14ac:dyDescent="0.25">
      <c r="A45" s="13">
        <v>22</v>
      </c>
      <c r="B45" s="14" t="s">
        <v>95</v>
      </c>
      <c r="C45" s="28" t="s">
        <v>96</v>
      </c>
      <c r="D45" s="15" t="s">
        <v>97</v>
      </c>
      <c r="E45" s="16">
        <v>16</v>
      </c>
      <c r="F45" s="36"/>
      <c r="G45" s="16">
        <f t="shared" si="0"/>
        <v>0</v>
      </c>
      <c r="H45" s="29" t="s">
        <v>98</v>
      </c>
      <c r="J45">
        <v>148</v>
      </c>
      <c r="K45"/>
    </row>
    <row r="46" spans="1:11" ht="30" customHeight="1" x14ac:dyDescent="0.25">
      <c r="A46" s="13">
        <v>23</v>
      </c>
      <c r="B46" s="14" t="s">
        <v>99</v>
      </c>
      <c r="C46" s="28" t="s">
        <v>100</v>
      </c>
      <c r="D46" s="15" t="s">
        <v>97</v>
      </c>
      <c r="E46" s="16">
        <v>16</v>
      </c>
      <c r="F46" s="36"/>
      <c r="G46" s="16">
        <f t="shared" si="0"/>
        <v>0</v>
      </c>
      <c r="H46" s="29" t="s">
        <v>101</v>
      </c>
      <c r="J46">
        <v>149</v>
      </c>
      <c r="K46"/>
    </row>
    <row r="47" spans="1:11" ht="75" customHeight="1" x14ac:dyDescent="0.25">
      <c r="A47" s="13">
        <v>24</v>
      </c>
      <c r="B47" s="14" t="s">
        <v>102</v>
      </c>
      <c r="C47" s="28" t="s">
        <v>103</v>
      </c>
      <c r="D47" s="15" t="s">
        <v>97</v>
      </c>
      <c r="E47" s="16">
        <v>52</v>
      </c>
      <c r="F47" s="36"/>
      <c r="G47" s="16">
        <f t="shared" si="0"/>
        <v>0</v>
      </c>
      <c r="H47" s="29" t="s">
        <v>104</v>
      </c>
      <c r="J47">
        <v>151</v>
      </c>
      <c r="K47"/>
    </row>
    <row r="48" spans="1:11" ht="45" customHeight="1" x14ac:dyDescent="0.25">
      <c r="A48" s="13">
        <v>25</v>
      </c>
      <c r="B48" s="14" t="s">
        <v>105</v>
      </c>
      <c r="C48" s="28" t="s">
        <v>106</v>
      </c>
      <c r="D48" s="15" t="s">
        <v>107</v>
      </c>
      <c r="E48" s="16">
        <v>57</v>
      </c>
      <c r="F48" s="36"/>
      <c r="G48" s="16">
        <f t="shared" si="0"/>
        <v>0</v>
      </c>
      <c r="H48" s="29" t="s">
        <v>108</v>
      </c>
      <c r="J48">
        <v>153</v>
      </c>
      <c r="K48"/>
    </row>
    <row r="49" spans="1:11" ht="30" customHeight="1" x14ac:dyDescent="0.25">
      <c r="A49" s="13">
        <v>26</v>
      </c>
      <c r="B49" s="14" t="s">
        <v>109</v>
      </c>
      <c r="C49" s="28" t="s">
        <v>110</v>
      </c>
      <c r="D49" s="15" t="s">
        <v>97</v>
      </c>
      <c r="E49" s="16">
        <v>36</v>
      </c>
      <c r="F49" s="36"/>
      <c r="G49" s="16">
        <f t="shared" si="0"/>
        <v>0</v>
      </c>
      <c r="H49" s="29" t="s">
        <v>62</v>
      </c>
      <c r="J49">
        <v>154</v>
      </c>
      <c r="K49"/>
    </row>
    <row r="50" spans="1:11" ht="45" customHeight="1" x14ac:dyDescent="0.25">
      <c r="A50" s="13">
        <v>27</v>
      </c>
      <c r="B50" s="14" t="s">
        <v>111</v>
      </c>
      <c r="C50" s="28" t="s">
        <v>112</v>
      </c>
      <c r="D50" s="15" t="s">
        <v>97</v>
      </c>
      <c r="E50" s="16">
        <v>36</v>
      </c>
      <c r="F50" s="36"/>
      <c r="G50" s="16">
        <f t="shared" si="0"/>
        <v>0</v>
      </c>
      <c r="H50" s="29" t="s">
        <v>113</v>
      </c>
      <c r="J50">
        <v>157</v>
      </c>
      <c r="K50"/>
    </row>
    <row r="51" spans="1:11" ht="120" customHeight="1" x14ac:dyDescent="0.25">
      <c r="A51" s="13">
        <v>28</v>
      </c>
      <c r="B51" s="14" t="s">
        <v>114</v>
      </c>
      <c r="C51" s="28" t="s">
        <v>115</v>
      </c>
      <c r="D51" s="15" t="s">
        <v>97</v>
      </c>
      <c r="E51" s="16">
        <v>36</v>
      </c>
      <c r="F51" s="36"/>
      <c r="G51" s="16">
        <f t="shared" si="0"/>
        <v>0</v>
      </c>
      <c r="H51" s="29" t="s">
        <v>116</v>
      </c>
      <c r="J51">
        <v>158</v>
      </c>
      <c r="K51"/>
    </row>
    <row r="52" spans="1:11" ht="90" customHeight="1" x14ac:dyDescent="0.25">
      <c r="A52" s="13">
        <v>29</v>
      </c>
      <c r="B52" s="14" t="s">
        <v>117</v>
      </c>
      <c r="C52" s="28" t="s">
        <v>118</v>
      </c>
      <c r="D52" s="15" t="s">
        <v>97</v>
      </c>
      <c r="E52" s="16">
        <v>200</v>
      </c>
      <c r="F52" s="36"/>
      <c r="G52" s="16">
        <f t="shared" si="0"/>
        <v>0</v>
      </c>
      <c r="H52" s="29" t="s">
        <v>119</v>
      </c>
      <c r="J52">
        <v>162</v>
      </c>
      <c r="K52"/>
    </row>
    <row r="53" spans="1:11" ht="30" customHeight="1" x14ac:dyDescent="0.25">
      <c r="A53" s="13">
        <v>30</v>
      </c>
      <c r="B53" s="14" t="s">
        <v>120</v>
      </c>
      <c r="C53" s="28" t="s">
        <v>121</v>
      </c>
      <c r="D53" s="15" t="s">
        <v>97</v>
      </c>
      <c r="E53" s="16">
        <v>200</v>
      </c>
      <c r="F53" s="36"/>
      <c r="G53" s="16">
        <f t="shared" si="0"/>
        <v>0</v>
      </c>
      <c r="H53" s="29" t="s">
        <v>122</v>
      </c>
      <c r="J53">
        <v>165</v>
      </c>
      <c r="K53"/>
    </row>
    <row r="54" spans="1:11" ht="30" customHeight="1" x14ac:dyDescent="0.25">
      <c r="A54" s="13">
        <v>31</v>
      </c>
      <c r="B54" s="14" t="s">
        <v>123</v>
      </c>
      <c r="C54" s="28" t="s">
        <v>124</v>
      </c>
      <c r="D54" s="15" t="s">
        <v>97</v>
      </c>
      <c r="E54" s="16">
        <v>200</v>
      </c>
      <c r="F54" s="36"/>
      <c r="G54" s="16">
        <f t="shared" si="0"/>
        <v>0</v>
      </c>
      <c r="H54" s="29" t="s">
        <v>125</v>
      </c>
      <c r="J54">
        <v>167</v>
      </c>
      <c r="K54"/>
    </row>
    <row r="55" spans="1:11" ht="30" customHeight="1" x14ac:dyDescent="0.25">
      <c r="A55" s="13">
        <v>32</v>
      </c>
      <c r="B55" s="14" t="s">
        <v>126</v>
      </c>
      <c r="C55" s="28" t="s">
        <v>127</v>
      </c>
      <c r="D55" s="15" t="s">
        <v>97</v>
      </c>
      <c r="E55" s="16">
        <v>1.5</v>
      </c>
      <c r="F55" s="36"/>
      <c r="G55" s="16">
        <f t="shared" si="0"/>
        <v>0</v>
      </c>
      <c r="H55" s="29" t="s">
        <v>128</v>
      </c>
      <c r="J55">
        <v>354</v>
      </c>
      <c r="K55"/>
    </row>
    <row r="56" spans="1:11" ht="30" customHeight="1" x14ac:dyDescent="0.25">
      <c r="A56" s="13">
        <v>33</v>
      </c>
      <c r="B56" s="14" t="s">
        <v>129</v>
      </c>
      <c r="C56" s="28" t="s">
        <v>130</v>
      </c>
      <c r="D56" s="15" t="s">
        <v>107</v>
      </c>
      <c r="E56" s="16">
        <v>10</v>
      </c>
      <c r="F56" s="36"/>
      <c r="G56" s="16">
        <f t="shared" ref="G56:G75" si="1">ROUND(E56*F56, 2)</f>
        <v>0</v>
      </c>
      <c r="H56" s="29" t="s">
        <v>131</v>
      </c>
      <c r="J56">
        <v>364</v>
      </c>
      <c r="K56"/>
    </row>
    <row r="57" spans="1:11" ht="30" customHeight="1" x14ac:dyDescent="0.25">
      <c r="A57" s="13">
        <v>34</v>
      </c>
      <c r="B57" s="14" t="s">
        <v>132</v>
      </c>
      <c r="C57" s="28" t="s">
        <v>133</v>
      </c>
      <c r="D57" s="15" t="s">
        <v>97</v>
      </c>
      <c r="E57" s="16">
        <v>2.5</v>
      </c>
      <c r="F57" s="36"/>
      <c r="G57" s="16">
        <f t="shared" si="1"/>
        <v>0</v>
      </c>
      <c r="H57" s="29" t="s">
        <v>134</v>
      </c>
      <c r="J57">
        <v>176</v>
      </c>
      <c r="K57"/>
    </row>
    <row r="58" spans="1:11" ht="30" customHeight="1" x14ac:dyDescent="0.25">
      <c r="A58" s="13">
        <v>35</v>
      </c>
      <c r="B58" s="14" t="s">
        <v>135</v>
      </c>
      <c r="C58" s="28" t="s">
        <v>136</v>
      </c>
      <c r="D58" s="15" t="s">
        <v>137</v>
      </c>
      <c r="E58" s="16">
        <v>9</v>
      </c>
      <c r="F58" s="36"/>
      <c r="G58" s="16">
        <f t="shared" si="1"/>
        <v>0</v>
      </c>
      <c r="H58" s="29" t="s">
        <v>138</v>
      </c>
      <c r="J58">
        <v>183</v>
      </c>
      <c r="K58"/>
    </row>
    <row r="59" spans="1:11" ht="45" customHeight="1" x14ac:dyDescent="0.25">
      <c r="A59" s="13">
        <v>36</v>
      </c>
      <c r="B59" s="14" t="s">
        <v>139</v>
      </c>
      <c r="C59" s="28" t="s">
        <v>140</v>
      </c>
      <c r="D59" s="15" t="s">
        <v>141</v>
      </c>
      <c r="E59" s="16">
        <v>1</v>
      </c>
      <c r="F59" s="36"/>
      <c r="G59" s="16">
        <f t="shared" si="1"/>
        <v>0</v>
      </c>
      <c r="H59" s="29" t="s">
        <v>142</v>
      </c>
      <c r="J59">
        <v>205</v>
      </c>
      <c r="K59"/>
    </row>
    <row r="60" spans="1:11" ht="30" customHeight="1" x14ac:dyDescent="0.25">
      <c r="A60" s="13">
        <v>37</v>
      </c>
      <c r="B60" s="14" t="s">
        <v>143</v>
      </c>
      <c r="C60" s="28" t="s">
        <v>144</v>
      </c>
      <c r="D60" s="15" t="s">
        <v>35</v>
      </c>
      <c r="E60" s="16">
        <v>2</v>
      </c>
      <c r="F60" s="36"/>
      <c r="G60" s="16">
        <f t="shared" si="1"/>
        <v>0</v>
      </c>
      <c r="H60" s="29" t="s">
        <v>145</v>
      </c>
      <c r="J60">
        <v>208</v>
      </c>
      <c r="K60"/>
    </row>
    <row r="61" spans="1:11" ht="45" customHeight="1" x14ac:dyDescent="0.25">
      <c r="A61" s="13">
        <v>38</v>
      </c>
      <c r="B61" s="14" t="s">
        <v>146</v>
      </c>
      <c r="C61" s="28" t="s">
        <v>147</v>
      </c>
      <c r="D61" s="15" t="s">
        <v>35</v>
      </c>
      <c r="E61" s="16">
        <v>4</v>
      </c>
      <c r="F61" s="36"/>
      <c r="G61" s="16">
        <f t="shared" si="1"/>
        <v>0</v>
      </c>
      <c r="H61" s="29" t="s">
        <v>148</v>
      </c>
      <c r="J61">
        <v>209</v>
      </c>
      <c r="K61"/>
    </row>
    <row r="62" spans="1:11" ht="30" customHeight="1" x14ac:dyDescent="0.25">
      <c r="A62" s="13">
        <v>39</v>
      </c>
      <c r="B62" s="14" t="s">
        <v>149</v>
      </c>
      <c r="C62" s="28" t="s">
        <v>150</v>
      </c>
      <c r="D62" s="15" t="s">
        <v>107</v>
      </c>
      <c r="E62" s="16">
        <v>2</v>
      </c>
      <c r="F62" s="36"/>
      <c r="G62" s="16">
        <f t="shared" si="1"/>
        <v>0</v>
      </c>
      <c r="H62" s="29" t="s">
        <v>151</v>
      </c>
      <c r="J62">
        <v>215</v>
      </c>
      <c r="K62"/>
    </row>
    <row r="63" spans="1:11" ht="30" customHeight="1" x14ac:dyDescent="0.25">
      <c r="A63" s="13">
        <v>40</v>
      </c>
      <c r="B63" s="14" t="s">
        <v>152</v>
      </c>
      <c r="C63" s="28" t="s">
        <v>153</v>
      </c>
      <c r="D63" s="15" t="s">
        <v>107</v>
      </c>
      <c r="E63" s="16">
        <v>2</v>
      </c>
      <c r="F63" s="36"/>
      <c r="G63" s="16">
        <f t="shared" si="1"/>
        <v>0</v>
      </c>
      <c r="H63" s="29" t="s">
        <v>151</v>
      </c>
      <c r="J63">
        <v>220</v>
      </c>
      <c r="K63"/>
    </row>
    <row r="64" spans="1:11" ht="30" customHeight="1" x14ac:dyDescent="0.25">
      <c r="A64" s="13">
        <v>41</v>
      </c>
      <c r="B64" s="14" t="s">
        <v>154</v>
      </c>
      <c r="C64" s="28" t="s">
        <v>155</v>
      </c>
      <c r="D64" s="15" t="s">
        <v>141</v>
      </c>
      <c r="E64" s="16">
        <v>1</v>
      </c>
      <c r="F64" s="36"/>
      <c r="G64" s="16">
        <f t="shared" si="1"/>
        <v>0</v>
      </c>
      <c r="H64" s="29"/>
      <c r="J64">
        <v>224</v>
      </c>
      <c r="K64"/>
    </row>
    <row r="65" spans="1:11" ht="30" customHeight="1" x14ac:dyDescent="0.25">
      <c r="A65" s="13">
        <v>42</v>
      </c>
      <c r="B65" s="14" t="s">
        <v>156</v>
      </c>
      <c r="C65" s="28" t="s">
        <v>157</v>
      </c>
      <c r="D65" s="15" t="s">
        <v>141</v>
      </c>
      <c r="E65" s="16">
        <v>1</v>
      </c>
      <c r="F65" s="36"/>
      <c r="G65" s="16">
        <f t="shared" si="1"/>
        <v>0</v>
      </c>
      <c r="H65" s="29"/>
      <c r="J65">
        <v>225</v>
      </c>
      <c r="K65"/>
    </row>
    <row r="66" spans="1:11" ht="45" customHeight="1" x14ac:dyDescent="0.25">
      <c r="A66" s="13">
        <v>43</v>
      </c>
      <c r="B66" s="14" t="s">
        <v>158</v>
      </c>
      <c r="C66" s="28" t="s">
        <v>159</v>
      </c>
      <c r="D66" s="15" t="s">
        <v>35</v>
      </c>
      <c r="E66" s="16">
        <v>4</v>
      </c>
      <c r="F66" s="36"/>
      <c r="G66" s="16">
        <f t="shared" si="1"/>
        <v>0</v>
      </c>
      <c r="H66" s="29" t="s">
        <v>160</v>
      </c>
      <c r="J66">
        <v>232</v>
      </c>
      <c r="K66"/>
    </row>
    <row r="67" spans="1:11" ht="45" customHeight="1" x14ac:dyDescent="0.25">
      <c r="A67" s="13">
        <v>44</v>
      </c>
      <c r="B67" s="14" t="s">
        <v>161</v>
      </c>
      <c r="C67" s="28" t="s">
        <v>162</v>
      </c>
      <c r="D67" s="15" t="s">
        <v>35</v>
      </c>
      <c r="E67" s="16">
        <v>4</v>
      </c>
      <c r="F67" s="36"/>
      <c r="G67" s="16">
        <f t="shared" si="1"/>
        <v>0</v>
      </c>
      <c r="H67" s="29" t="s">
        <v>163</v>
      </c>
      <c r="J67">
        <v>233</v>
      </c>
      <c r="K67"/>
    </row>
    <row r="68" spans="1:11" ht="45" customHeight="1" x14ac:dyDescent="0.25">
      <c r="A68" s="13">
        <v>45</v>
      </c>
      <c r="B68" s="14" t="s">
        <v>164</v>
      </c>
      <c r="C68" s="28" t="s">
        <v>165</v>
      </c>
      <c r="D68" s="15" t="s">
        <v>35</v>
      </c>
      <c r="E68" s="16">
        <v>3</v>
      </c>
      <c r="F68" s="36"/>
      <c r="G68" s="16">
        <f t="shared" si="1"/>
        <v>0</v>
      </c>
      <c r="H68" s="29" t="s">
        <v>166</v>
      </c>
      <c r="J68">
        <v>237</v>
      </c>
      <c r="K68"/>
    </row>
    <row r="69" spans="1:11" ht="30" customHeight="1" x14ac:dyDescent="0.25">
      <c r="A69" s="13">
        <v>46</v>
      </c>
      <c r="B69" s="14" t="s">
        <v>167</v>
      </c>
      <c r="C69" s="28" t="s">
        <v>168</v>
      </c>
      <c r="D69" s="15" t="s">
        <v>35</v>
      </c>
      <c r="E69" s="16">
        <v>1</v>
      </c>
      <c r="F69" s="36"/>
      <c r="G69" s="16">
        <f t="shared" si="1"/>
        <v>0</v>
      </c>
      <c r="H69" s="29"/>
      <c r="J69">
        <v>241</v>
      </c>
      <c r="K69"/>
    </row>
    <row r="70" spans="1:11" ht="45" customHeight="1" x14ac:dyDescent="0.25">
      <c r="A70" s="13">
        <v>47</v>
      </c>
      <c r="B70" s="14" t="s">
        <v>169</v>
      </c>
      <c r="C70" s="28" t="s">
        <v>170</v>
      </c>
      <c r="D70" s="15" t="s">
        <v>35</v>
      </c>
      <c r="E70" s="16">
        <v>1</v>
      </c>
      <c r="F70" s="36"/>
      <c r="G70" s="16">
        <f t="shared" si="1"/>
        <v>0</v>
      </c>
      <c r="H70" s="29" t="s">
        <v>171</v>
      </c>
      <c r="J70">
        <v>252</v>
      </c>
      <c r="K70"/>
    </row>
    <row r="71" spans="1:11" ht="45" customHeight="1" x14ac:dyDescent="0.25">
      <c r="A71" s="13">
        <v>48</v>
      </c>
      <c r="B71" s="14" t="s">
        <v>172</v>
      </c>
      <c r="C71" s="28" t="s">
        <v>173</v>
      </c>
      <c r="D71" s="15" t="s">
        <v>35</v>
      </c>
      <c r="E71" s="16">
        <v>1</v>
      </c>
      <c r="F71" s="36"/>
      <c r="G71" s="16">
        <f t="shared" si="1"/>
        <v>0</v>
      </c>
      <c r="H71" s="29" t="s">
        <v>171</v>
      </c>
      <c r="J71">
        <v>253</v>
      </c>
      <c r="K71"/>
    </row>
    <row r="72" spans="1:11" ht="45" customHeight="1" x14ac:dyDescent="0.25">
      <c r="A72" s="13">
        <v>49</v>
      </c>
      <c r="B72" s="14" t="s">
        <v>174</v>
      </c>
      <c r="C72" s="28" t="s">
        <v>175</v>
      </c>
      <c r="D72" s="15" t="s">
        <v>141</v>
      </c>
      <c r="E72" s="16">
        <v>1</v>
      </c>
      <c r="F72" s="36"/>
      <c r="G72" s="16">
        <f t="shared" si="1"/>
        <v>0</v>
      </c>
      <c r="H72" s="29" t="s">
        <v>176</v>
      </c>
      <c r="J72">
        <v>469</v>
      </c>
      <c r="K72"/>
    </row>
    <row r="73" spans="1:11" ht="30" customHeight="1" x14ac:dyDescent="0.25">
      <c r="A73" s="13">
        <v>50</v>
      </c>
      <c r="B73" s="14" t="s">
        <v>177</v>
      </c>
      <c r="C73" s="28" t="s">
        <v>178</v>
      </c>
      <c r="D73" s="15" t="s">
        <v>141</v>
      </c>
      <c r="E73" s="16">
        <v>1</v>
      </c>
      <c r="F73" s="36"/>
      <c r="G73" s="16">
        <f t="shared" si="1"/>
        <v>0</v>
      </c>
      <c r="H73" s="29" t="s">
        <v>179</v>
      </c>
      <c r="J73">
        <v>517</v>
      </c>
      <c r="K73"/>
    </row>
    <row r="74" spans="1:11" ht="45" customHeight="1" x14ac:dyDescent="0.25">
      <c r="A74" s="13">
        <v>51</v>
      </c>
      <c r="B74" s="14" t="s">
        <v>180</v>
      </c>
      <c r="C74" s="28" t="s">
        <v>181</v>
      </c>
      <c r="D74" s="15" t="s">
        <v>97</v>
      </c>
      <c r="E74" s="16">
        <v>10</v>
      </c>
      <c r="F74" s="36"/>
      <c r="G74" s="16">
        <f t="shared" si="1"/>
        <v>0</v>
      </c>
      <c r="H74" s="29" t="s">
        <v>122</v>
      </c>
      <c r="J74">
        <v>290</v>
      </c>
      <c r="K74"/>
    </row>
    <row r="75" spans="1:11" ht="30" customHeight="1" x14ac:dyDescent="0.25">
      <c r="A75" s="13">
        <v>52</v>
      </c>
      <c r="B75" s="14" t="s">
        <v>182</v>
      </c>
      <c r="C75" s="28" t="s">
        <v>183</v>
      </c>
      <c r="D75" s="15" t="s">
        <v>20</v>
      </c>
      <c r="E75" s="16">
        <v>1</v>
      </c>
      <c r="F75" s="36"/>
      <c r="G75" s="16">
        <f t="shared" si="1"/>
        <v>0</v>
      </c>
      <c r="H75" s="29"/>
      <c r="J75">
        <v>309</v>
      </c>
      <c r="K75"/>
    </row>
    <row r="76" spans="1:11" ht="27" customHeight="1" x14ac:dyDescent="0.25">
      <c r="A76" s="82" t="s">
        <v>184</v>
      </c>
      <c r="B76" s="83"/>
      <c r="C76" s="83"/>
      <c r="D76" s="83"/>
      <c r="E76" s="83"/>
      <c r="F76" s="83"/>
      <c r="G76" s="27">
        <f>ROUND(0+G40, 2)</f>
        <v>0</v>
      </c>
      <c r="H76" s="23"/>
      <c r="K76"/>
    </row>
    <row r="77" spans="1:11" ht="27" customHeight="1" x14ac:dyDescent="0.25">
      <c r="A77" s="104" t="s">
        <v>185</v>
      </c>
      <c r="B77" s="105"/>
      <c r="C77" s="105"/>
      <c r="D77" s="105"/>
      <c r="E77" s="105"/>
      <c r="F77" s="105"/>
      <c r="G77" s="12">
        <f>ROUND(0+G24+G25+G26+G27+G28+G29+G30+G31+G32+G33+G34+G35+G36+G37+G38+G39+G41+G42+G43+G44+G45+G46+G47+G48+G49+G50+G51+G52+G53+G54+G55+G56+G57+G58+G59+G60+G61+G62+G63+G64+G65+G66+G67+G68+G69+G70+G71+G72+G73+G74+G75, 2)</f>
        <v>0</v>
      </c>
      <c r="K77"/>
    </row>
    <row r="78" spans="1:11" ht="27" customHeight="1" x14ac:dyDescent="0.25">
      <c r="A78" s="104" t="s">
        <v>186</v>
      </c>
      <c r="B78" s="105"/>
      <c r="C78" s="105"/>
      <c r="D78" s="105"/>
      <c r="E78" s="105"/>
      <c r="F78" s="105"/>
      <c r="G78" s="12">
        <f>G76+G77</f>
        <v>0</v>
      </c>
      <c r="K78"/>
    </row>
    <row r="79" spans="1:11" ht="27" customHeight="1" x14ac:dyDescent="0.25">
      <c r="A79" s="103" t="s">
        <v>187</v>
      </c>
      <c r="B79" s="103"/>
      <c r="C79" s="103"/>
      <c r="D79" s="103"/>
      <c r="E79" s="103"/>
      <c r="F79" s="103"/>
      <c r="G79" s="103"/>
      <c r="H79" s="103"/>
      <c r="K79"/>
    </row>
    <row r="80" spans="1:11" ht="27" customHeight="1" x14ac:dyDescent="0.25">
      <c r="A80" s="102" t="s">
        <v>188</v>
      </c>
      <c r="B80" s="102"/>
      <c r="C80" s="102"/>
      <c r="D80" s="102"/>
      <c r="E80" s="102"/>
      <c r="F80" s="102"/>
      <c r="G80" s="102"/>
      <c r="H80" s="102"/>
      <c r="K80"/>
    </row>
    <row r="81" spans="1:11" ht="15.75" customHeight="1" x14ac:dyDescent="0.25">
      <c r="A81" s="24"/>
      <c r="B81" s="80" t="s">
        <v>189</v>
      </c>
      <c r="C81" s="80"/>
      <c r="D81" s="80"/>
      <c r="E81" s="80"/>
      <c r="F81" s="81"/>
      <c r="K81"/>
    </row>
    <row r="82" spans="1:11" ht="45" customHeight="1" x14ac:dyDescent="0.25">
      <c r="A82" s="25" t="s">
        <v>190</v>
      </c>
      <c r="B82" s="37" t="s">
        <v>191</v>
      </c>
      <c r="C82" s="37"/>
      <c r="D82" s="37"/>
      <c r="E82" s="37"/>
      <c r="F82" s="38"/>
      <c r="K82"/>
    </row>
    <row r="83" spans="1:11" ht="60" customHeight="1" x14ac:dyDescent="0.25">
      <c r="A83" s="25" t="s">
        <v>192</v>
      </c>
      <c r="B83" s="37" t="s">
        <v>193</v>
      </c>
      <c r="C83" s="37"/>
      <c r="D83" s="37"/>
      <c r="E83" s="37"/>
      <c r="F83" s="38"/>
      <c r="K83"/>
    </row>
    <row r="84" spans="1:11" ht="45" customHeight="1" x14ac:dyDescent="0.25">
      <c r="A84" s="25" t="s">
        <v>194</v>
      </c>
      <c r="B84" s="37" t="s">
        <v>195</v>
      </c>
      <c r="C84" s="37"/>
      <c r="D84" s="37"/>
      <c r="E84" s="37"/>
      <c r="F84" s="38"/>
      <c r="K84"/>
    </row>
    <row r="85" spans="1:11" ht="75" customHeight="1" x14ac:dyDescent="0.25">
      <c r="A85" s="25" t="s">
        <v>196</v>
      </c>
      <c r="B85" s="37" t="s">
        <v>197</v>
      </c>
      <c r="C85" s="37"/>
      <c r="D85" s="37"/>
      <c r="E85" s="37"/>
      <c r="F85" s="38"/>
      <c r="K85"/>
    </row>
    <row r="86" spans="1:11" ht="120" customHeight="1" x14ac:dyDescent="0.25">
      <c r="A86" s="25" t="s">
        <v>198</v>
      </c>
      <c r="B86" s="37" t="s">
        <v>199</v>
      </c>
      <c r="C86" s="37"/>
      <c r="D86" s="37"/>
      <c r="E86" s="37"/>
      <c r="F86" s="38"/>
      <c r="K86"/>
    </row>
    <row r="87" spans="1:11" x14ac:dyDescent="0.25">
      <c r="A87" s="3"/>
      <c r="B87" s="26"/>
      <c r="C87" s="26"/>
      <c r="D87" s="26"/>
      <c r="E87" s="26"/>
      <c r="F87" s="26"/>
    </row>
    <row r="88" spans="1:11" x14ac:dyDescent="0.25">
      <c r="A88" s="3"/>
    </row>
    <row r="89" spans="1:11" x14ac:dyDescent="0.25">
      <c r="A89" s="3"/>
    </row>
    <row r="90" spans="1:11" x14ac:dyDescent="0.25">
      <c r="A90" s="3"/>
    </row>
    <row r="91" spans="1:11" x14ac:dyDescent="0.25">
      <c r="A91" s="3"/>
    </row>
    <row r="92" spans="1:11" x14ac:dyDescent="0.25">
      <c r="A92" s="3"/>
    </row>
    <row r="93" spans="1:11" x14ac:dyDescent="0.25">
      <c r="A93" s="3"/>
    </row>
    <row r="94" spans="1:11" x14ac:dyDescent="0.25">
      <c r="A94" s="3"/>
    </row>
    <row r="95" spans="1:11" x14ac:dyDescent="0.25">
      <c r="A95" s="3"/>
    </row>
    <row r="96" spans="1:1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  <row r="183" spans="1:1" x14ac:dyDescent="0.25">
      <c r="A183" s="3"/>
    </row>
    <row r="184" spans="1:1" x14ac:dyDescent="0.25">
      <c r="A184" s="3"/>
    </row>
    <row r="185" spans="1:1" x14ac:dyDescent="0.25">
      <c r="A185" s="3"/>
    </row>
    <row r="186" spans="1:1" x14ac:dyDescent="0.25">
      <c r="A186" s="3"/>
    </row>
    <row r="187" spans="1:1" x14ac:dyDescent="0.25">
      <c r="A187" s="3"/>
    </row>
    <row r="188" spans="1:1" x14ac:dyDescent="0.25">
      <c r="A188" s="3"/>
    </row>
    <row r="189" spans="1:1" x14ac:dyDescent="0.25">
      <c r="A189" s="3"/>
    </row>
    <row r="190" spans="1:1" x14ac:dyDescent="0.25">
      <c r="A190" s="3"/>
    </row>
    <row r="191" spans="1:1" x14ac:dyDescent="0.25">
      <c r="A191" s="3"/>
    </row>
    <row r="192" spans="1:1" x14ac:dyDescent="0.25">
      <c r="A192" s="3"/>
    </row>
    <row r="193" spans="1:1" x14ac:dyDescent="0.25">
      <c r="A193" s="3"/>
    </row>
    <row r="194" spans="1:1" x14ac:dyDescent="0.25">
      <c r="A194" s="3"/>
    </row>
    <row r="195" spans="1:1" x14ac:dyDescent="0.25">
      <c r="A195" s="3"/>
    </row>
    <row r="196" spans="1:1" x14ac:dyDescent="0.25">
      <c r="A196" s="3"/>
    </row>
    <row r="197" spans="1:1" x14ac:dyDescent="0.25">
      <c r="A197" s="3"/>
    </row>
    <row r="198" spans="1:1" x14ac:dyDescent="0.25">
      <c r="A198" s="3"/>
    </row>
    <row r="199" spans="1:1" x14ac:dyDescent="0.25">
      <c r="A199" s="3"/>
    </row>
    <row r="200" spans="1:1" x14ac:dyDescent="0.25">
      <c r="A200" s="3"/>
    </row>
  </sheetData>
  <sheetProtection password="EB95" sheet="1"/>
  <mergeCells count="42">
    <mergeCell ref="B81:F81"/>
    <mergeCell ref="A76:F76"/>
    <mergeCell ref="D17:G17"/>
    <mergeCell ref="A19:C21"/>
    <mergeCell ref="D20:G20"/>
    <mergeCell ref="D21:G21"/>
    <mergeCell ref="A17:C17"/>
    <mergeCell ref="A18:C18"/>
    <mergeCell ref="D18:G18"/>
    <mergeCell ref="D19:G19"/>
    <mergeCell ref="A80:H80"/>
    <mergeCell ref="A79:H79"/>
    <mergeCell ref="A77:F77"/>
    <mergeCell ref="A78:F78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B82:F82"/>
    <mergeCell ref="B83:F83"/>
    <mergeCell ref="B84:F84"/>
    <mergeCell ref="B85:F85"/>
    <mergeCell ref="B86:F86"/>
  </mergeCells>
  <pageMargins left="0.7" right="0.7" top="0.78740157499999996" bottom="0.78740157499999996" header="0.3" footer="0.3"/>
  <pageSetup paperSize="9" scale="64" orientation="portrait" r:id="rId1"/>
  <colBreaks count="1" manualBreakCount="1"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</cp:lastModifiedBy>
  <dcterms:created xsi:type="dcterms:W3CDTF">2016-02-28T17:51:02Z</dcterms:created>
  <dcterms:modified xsi:type="dcterms:W3CDTF">2024-12-06T09:34:52Z</dcterms:modified>
  <cp:category/>
</cp:coreProperties>
</file>