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sharejih.mmo.cz\sharejih$\jih_users\koukalovama\Dokumenty\Markéta\2025\ZŠ 2025\ITI 2025\ZŘ\PD ZŠ Březinova 52\ZŠ Březinova - IT pomůcky a vybavení\"/>
    </mc:Choice>
  </mc:AlternateContent>
  <xr:revisionPtr revIDLastSave="0" documentId="8_{B0B50E08-D6F8-46DC-8D13-B79A5D127A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rezinova_ITaPomuck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C5NGUMUbBQ2OZ6veBgXBxa3NaR1mmfnT/narwzQmi8="/>
    </ext>
  </extLst>
</workbook>
</file>

<file path=xl/calcChain.xml><?xml version="1.0" encoding="utf-8"?>
<calcChain xmlns="http://schemas.openxmlformats.org/spreadsheetml/2006/main">
  <c r="H21" i="1" l="1"/>
  <c r="I21" i="1" s="1"/>
  <c r="G21" i="1"/>
  <c r="H20" i="1"/>
  <c r="I20" i="1" s="1"/>
  <c r="G20" i="1"/>
  <c r="H19" i="1"/>
  <c r="I19" i="1" s="1"/>
  <c r="G19" i="1"/>
  <c r="H18" i="1"/>
  <c r="I18" i="1" s="1"/>
  <c r="G18" i="1"/>
  <c r="H17" i="1"/>
  <c r="I17" i="1" s="1"/>
  <c r="G17" i="1"/>
  <c r="H16" i="1"/>
  <c r="I16" i="1" s="1"/>
  <c r="G16" i="1"/>
  <c r="H15" i="1"/>
  <c r="I15" i="1" s="1"/>
  <c r="G15" i="1"/>
  <c r="H14" i="1"/>
  <c r="I14" i="1" s="1"/>
  <c r="G14" i="1"/>
  <c r="H13" i="1"/>
  <c r="I13" i="1" s="1"/>
  <c r="G13" i="1"/>
  <c r="H12" i="1"/>
  <c r="I12" i="1" s="1"/>
  <c r="G12" i="1"/>
  <c r="H11" i="1"/>
  <c r="I11" i="1" s="1"/>
  <c r="G11" i="1"/>
  <c r="H10" i="1"/>
  <c r="I10" i="1" s="1"/>
  <c r="G10" i="1"/>
  <c r="H9" i="1"/>
  <c r="I9" i="1" s="1"/>
  <c r="G9" i="1"/>
  <c r="H8" i="1"/>
  <c r="I8" i="1" s="1"/>
  <c r="G8" i="1"/>
  <c r="H7" i="1"/>
  <c r="I7" i="1" s="1"/>
  <c r="G7" i="1"/>
  <c r="H6" i="1"/>
  <c r="I6" i="1" s="1"/>
  <c r="G6" i="1"/>
  <c r="H5" i="1"/>
  <c r="I5" i="1" s="1"/>
  <c r="G5" i="1"/>
  <c r="H4" i="1"/>
  <c r="G4" i="1"/>
  <c r="I4" i="1" l="1"/>
  <c r="I22" i="1" s="1"/>
  <c r="H22" i="1"/>
  <c r="C27" i="1" s="1"/>
  <c r="C29" i="1" s="1"/>
  <c r="C28" i="1" s="1"/>
</calcChain>
</file>

<file path=xl/sharedStrings.xml><?xml version="1.0" encoding="utf-8"?>
<sst xmlns="http://schemas.openxmlformats.org/spreadsheetml/2006/main" count="84" uniqueCount="55">
  <si>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</si>
  <si>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poř.č.</t>
  </si>
  <si>
    <t>Název položky</t>
  </si>
  <si>
    <t>Specifikace položky - minimální požadavky</t>
  </si>
  <si>
    <t>Jedn.</t>
  </si>
  <si>
    <t>Počet ks</t>
  </si>
  <si>
    <t>ks bez DPH</t>
  </si>
  <si>
    <t>ks vč.DPH</t>
  </si>
  <si>
    <t>Celkem bez DPH</t>
  </si>
  <si>
    <t>Celkem s DPH</t>
  </si>
  <si>
    <t>Název výrobce a PN produktu (případně jiná specifikace)</t>
  </si>
  <si>
    <t>počítač pro správu VR brýlí</t>
  </si>
  <si>
    <t>ks</t>
  </si>
  <si>
    <t>Uchazeč doplní název výrobce a PN produktu (případně jiné specifikace)</t>
  </si>
  <si>
    <t>VR brýle</t>
  </si>
  <si>
    <t>zaškolení v oblasti využití VR - min 8h. Použití VR ve výuce, tvroba modelů, tvorba výukových materiálů,</t>
  </si>
  <si>
    <t>silikonové obaly na VR brýle</t>
  </si>
  <si>
    <t>Interaktivní set</t>
  </si>
  <si>
    <t>Tablety- min. 10,2" dotykový displej,rozlišení kamer min.-8 MP a 12 MP kamera,min. 64GB úložiště, Stereo reproduktory, Wi-Fi min. pásmo 802.11ac, Výdrž baterie až 10 hodin</t>
  </si>
  <si>
    <t>kufr pro přenos tabletů</t>
  </si>
  <si>
    <t>přenosný kufr pro tablety, umožňující napájet všechny tabelty, zamykatelny. Uskladnění min. 13 tabletů</t>
  </si>
  <si>
    <t>software</t>
  </si>
  <si>
    <t>Kancelářský balík pro tablety</t>
  </si>
  <si>
    <t>příslušenství</t>
  </si>
  <si>
    <t>Obal a dotykové pero kompatibilní s výše uvedenými tablety</t>
  </si>
  <si>
    <t>MDM pro správu</t>
  </si>
  <si>
    <t>Software pro hromadnou správu tabletů, managmenet restrikcí, hromadné instalace, hromadné tvoření účtů.</t>
  </si>
  <si>
    <t>Konektivita učebny - zapojení, Lan síť</t>
  </si>
  <si>
    <t>SOUHRN:</t>
  </si>
  <si>
    <t>UCHAZEČ VYPLNÍ POUZE ŽLUTĚ PODBARVENÁ POLE!!</t>
  </si>
  <si>
    <t>SHRNUTÍ POMŮCKY</t>
  </si>
  <si>
    <t>Cena celkem bez DPH</t>
  </si>
  <si>
    <t>DPH 21 %</t>
  </si>
  <si>
    <t>Cena celkem s DPH</t>
  </si>
  <si>
    <t>CENOVÝ ROZPOČET - Pomůcky a  IT pro ZŠ Březinova</t>
  </si>
  <si>
    <t>humanoidní robot</t>
  </si>
  <si>
    <t>zaškolení v oblasti využití VR</t>
  </si>
  <si>
    <t>Dron</t>
  </si>
  <si>
    <t>Outdoorová kamera</t>
  </si>
  <si>
    <t xml:space="preserve">tablety </t>
  </si>
  <si>
    <t xml:space="preserve">Konektivita učebny </t>
  </si>
  <si>
    <t>Dotykový panel, min.40 dotyků
Úhlopříčka min. 86“ , Rozlišení min. 3840 x 2160
jas: min. 450nitů, kontrast min 4000:1
Anti-glare/Fingerprint povrch
životnost udávaná výrobcem min. 50 000 hodin
vstupy min.: 4 x HDMI 2.0, 1 x DisplayPort, 1 x Audio 3,5 mm, 4 x USB-A 3.0, 1 x RJ45, 1 x USB-C, 1 x OPS slot
výstupy min.: 1 x HDMI 2.0, 1 x Audio 3,5 mm, 1 x RJ45
integrovaný ARM počítač s min 8GB RAM a 64GB vnitřní paměti,  
integrované reproduktory min. 2x18W a  subwoofer, ingrované mikrofonní pole s min. 8 mikrofony
Integrovaná aplikace "tabule"" a možnost instalace dalších aplikací
WIFI a Bluetooth modul 
NFC čtečka, senzor kvality vzduchu v učebně (teplota, vlhkost, CO2, prachové částice), PIR senzor
možnost vzdáleného řízení dipsleje přes cloud
min.2 dotyková pera v balení. 
Stojan s elektrickým zdvihem pro interaktivní LCD displej. Kotvení do stěny a podpůrná konstrukce na podlahu. Motorický zdvih v rozsahu min. 700 mm, dálkové ovládání. Dostatečná nosnost pro dodaný displej. Antikolizní systému.  včetně potřebného příslušenství pro montáž
 Dvě boční křídla - bílá, keramická křídla pro popisování fixou. Konferenční mikrofon. Pole min. 6 mikrofonů. Připojení Bluetooth, nabíjecí baterie z výdrží min. 6 hodin.</t>
  </si>
  <si>
    <t>Licence je platná pro databázi min. 999 osob. Min. 5 let bezplatný maintanence. Databáze musí obsahovat vzdělávací 3D modely pro výuku cizích jazyků, přírodních věd, dějepisu, zeměpisu a technických předmětů pro základní školy a střední školy. Je požadováno minimálně 50 vizualizací (3Dmodel, 360°model nebo panoramatická fotografie) učiva pro výuku každého z uvedených předmětů. Databáze musí obsahovat vzdělávací 3D modely pro výuku dalších vzdělávacích oblastí pro základní školy.
Databáze výukových materiálů pro práci v prostředí interaktivních zařízení. Databáze testů musí být plně kompatibilní s nabídnutými virtuálními brýlemi. Možnost práce s rozšířenou realitou, která bude obsahovat 3D animace. Simulace skutečného nebo fiktivního prostředí a interakce v něm. Možnost kombinace se všemi operačními systémy (Windows, Android, iOS) a speciálními VR brýlemi .  Možnost se s VR headsetem pohybovat v celém prostředí e-learningového portálu. Možnost manipulace s 3D modelem, zobrazení popisků, změna jazyku a práce na konkrétních úkolech. Sdílení promítaného obsahu s jinými žáky nebo pedagogy. 
Učitelské rozhraní
Učitelské rozhraní musí umožňovat plný přístup k úkolům, testům a událostem spojeným s výukou. Systém musí umožňovat zobrazení všech dostupných úkolů a testů, včetně možnosti jejich editace a správy. Události musí být spravovatelné s možností nastavení začátku, konce a typu události (třídní oznámení, oznámení k předmětům, celoškolní oznámení), včetně názvu.
Možnost vytváření tříd zahrnuje funkce pro definici symbolu třídy, rok počátku a ukončení studia, a přidání popisu třídy. Třídy musí být spravovatelné s možností vytvářet třídní události, přikládat dokumenty a zobrazit přehled studentů. Učitel musí mít možnost spravovat předměty, včetně zadání názvu, přiřazení ikony, zobrazení přehledu a tvorby úkolů a testů. Úkoly a testy musí umožňovat definici názvu, počátku, konce, typu, přikládání dokumentů a možnost požadovat dokumenty od studentů. Rovněž musí být možné upravovat, mazat nebo spravovat obsah předmětů, včetně dokumentů a osnov. Kalendář musí zobrazovat veškeré vytvořené události spojené s výukou.
Funkce přímého odkazu přes ikonu na modelovací nástroj pro vytváření 3D návrhů z 2D kreslení, zaměřený na přípravu modelů pro 3D tisk. Uživatelé mohou skicovat nebo importovat obrázky a následně je upravovat do 3D podoby. Možný export do min. *.stl, *.obj, *.gcode
Virtuální realita musí nabízet možnost zobrazení 360° panoramatických fotografií a 3D modelů, s možností nahrání vlastního obsahu. Osnovy musí být dostupné pro zobrazení všech vytvořených osnov.
Žákovské rozhraní
Žákovské rozhraní musí umožňovat přístup k úkolům, testům a událostem spojeným s výukou. Studenti musí mít možnost zobrazit přehled třídy, třídní události, dokumenty a seznam studentů. Přehled předmětu, ve kterém je student zařazen, musí být zobrazen včetně událostí, úkolů a testů. Úkoly a testy musí umožňovat zobrazení názvu, počátku, odevzdání a typu, stejně jako zobrazení a přikládání dokumentů.
Technické požadavky
E-learningový portál musí být instalovatelný jak na fyzický server školy, tak na virtuální server. Systém musí umožňovat import uživatelů z existujícího školního systému Bakaláři. Je požadovaná kompletní česká lokalizace. Je nutné aby veškeré požadované funkce byly přístupné z jedné internetové domény. Doména elearningového portálu musí být unikátní a vytvořená přímo pro účely školy v rámci dodávky</t>
  </si>
  <si>
    <t xml:space="preserve">Výukový software pro přírodní vědy - školní multilicence.
software s výukovým obsahem pro interaktivní učebny přírodních věd v českém jazyce založený na moderních zobrazovacích metodách, jako jsou 3D modely, hluboké zoomy (mikroskopické zoomy),
animace, videa a rozšířená realita. Obsah zahrnuje minimálně tyto knihovny pokrývající tematicky učivo : biologie člověka, biologie rostlin, biologie zvířat, chemie, fyzika, geometrie, geologie, paleontologie Obsah každé jednotlivé knihovny čítá minimálně 150 položek (tematických jednotek, které jsou zpracované moderními zobrazovacími metodami).                                                                                                                             </t>
  </si>
  <si>
    <t>VR brýle samostatně fungující, celkové rozlišení min. 4K  - 3664 × 1920 px (na jedno oko min. QHD 1832 × 1920 px), frekvence min. 120 Hz, připojení přes Wi-Fi a USB-C, 2x ovladač součástí balení, mikrofon, sluchátka, 256 GB</t>
  </si>
  <si>
    <t>Dron s kamerou - rozlišení videa min .3840 × 2160, rozlišení fotografií min. 30 Mpx, 4× digitální zoom, stabilizace obrazu, online přenos a režim HDR, slowmotion, maximální výška letu 500 m, GPS, detekce překážek, autopřistání, autostart, udržování nadmořské výšky a sledování objektů, skládací konstrukce, hmotnost do 250g, DO</t>
  </si>
  <si>
    <t xml:space="preserve">Multiplayerové virtuální prostředí, které umožňuje přístup až 32 žákům. Učitel spustí software na počítači/notebooku a má možnost založit virtuální třídu. Následně si učitel vybírá z katalogu 3D obsahu (minimálně 150 vzdělávacích témat), který zobrazuje ve virtuálním prostředí. Jedná se o 3D modely s animacemi a popisky. 
Pedagog má také možnost upravovat pravomoce jednotlivých žáků (zakazovat nebo povolovat interakce se 3D obsahem, komunikaci nebo pohyb v prostoru). Pedagog má možnost spustit mód testování, kdy studenti musí doplňovat popisky. Pedagog vidí úspěšnost jednotlivých studentů a následně může test vyhodnotit. Pedagog může vidět pohled jednotlivých žáků a případně žáky z virtuálního prostředí i vyhodit. </t>
  </si>
  <si>
    <t>Software pro virtuální realitu propojený na základní učitelské prostředí, který umožňuje propojení až 32 žáků do jednoho virtuální prostředí, ve kterém se zobrazují objekty, obrázky i animace. Celé prostředí musí mít možnost ovládat učitel. SW musí umožňovat žákům interakci s jednotlivými materiály (např. při zobrazení motoru je možnost ho rozebrat na jednolivé díly, pak jej složit zpět a tuto možnost má jakýkoliv z žáků). Zároveň umí prostředí spustit mód testu, ve kterém se třída rozdělí na jednotlivé podtřídy (jednotlivé žáky) a žáci jsou testováni na konkrétní látku. Systém pak automaticky test vyhodnotí. Učitel má možnost ovládat žákovský SW do té míry, že určuje možnosti interakce žáků s objekty.</t>
  </si>
  <si>
    <t>licence učitelská VR SW</t>
  </si>
  <si>
    <t>Licence žákovská VR SW</t>
  </si>
  <si>
    <t>Kamera ; rozlišení min.: 5.1K při 60 fps; Další režimy: min. 4K při 120 fps; Burst Slo-Mo: min  300 fps při 720p pro 15 sekund reálného času; Formát videa min. MP4 (H.264 / H.265); Funkce Fotoaparát:Rozlišení min. 26 MP ; Formát fotografií min. JPEG, RAW; Stabilizace obrazu; Vodotěsnost: min. 10 metrů; Displej: Zadní dotykový displej min. 2,1"; Konektivita: Wi-Fi min. 6 pro rychlejší přenos dat a Bluetooth</t>
  </si>
  <si>
    <t>PC:
Procesor: min 30 000 bodů v cpubenchmark.net v době podání nabídky
Operační systém připojitelný do domény školy
Display: min. (26,5") displej IPS s rozlišením min. FHD (1 920 x 1 080) 
Grafika:  dedikovaná
Paměť: min. 32GB typu DDR5- s frekvencí min.5600 MHz 
Pevný disk: min. 1TB typu SSD
Síť:  LAN 10/100/1000, WiFi 
Konektory : min. 2 porty USB 2.0 ; 1 kombinovaný konektor
sluchátek/mikrofonu, min. 1x HDMI 
Myš: USB Optická/lasertová myš</t>
  </si>
  <si>
    <t>licence digitální knihovny (e-learningu)</t>
  </si>
  <si>
    <t>Výukový software pro VR</t>
  </si>
  <si>
    <t>Plně programovatelný Interaktivní robot s podporou AI,min.  2x kamera s rozlišením min. 5 MP, hmatové senzory, senzory polohy, 4 všesměrové mikrofony, 8 rezistorů citlivých na sílu. Úplný přístup k SDK a API programovatelným zdrojům. Podpora programovacích jazyků Drag&amp;Drop, C++, Python, Java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</si>
</sst>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Kč-405];[Red]\-#,##0.00\ [$Kč-405]"/>
    <numFmt numFmtId="165" formatCode="#,##0.00\ &quot;Kč&quot;"/>
    <numFmt numFmtId="166" formatCode="_-* #,##0\ [$Kč-405]_-;\-* #,##0\ [$Kč-405]_-;_-* &quot;-&quot;??\ [$Kč-405]_-;_-@"/>
  </numFmts>
  <fonts count="17" x14ac:knownFonts="1">
    <font>
      <sz val="11"/>
      <color theme="1"/>
      <name val="Calibri"/>
      <scheme val="minor"/>
    </font>
    <font>
      <b/>
      <sz val="2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8"/>
      <color theme="3" tint="0.14999847407452621"/>
      <name val="Calibri"/>
      <family val="2"/>
      <charset val="238"/>
    </font>
    <font>
      <sz val="8"/>
      <color theme="1"/>
      <name val="Calibri"/>
      <family val="2"/>
      <charset val="238"/>
      <scheme val="maj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4B084"/>
        <bgColor rgb="FFF4B084"/>
      </patternFill>
    </fill>
    <fill>
      <patternFill patternType="solid">
        <fgColor rgb="FFF4B083"/>
        <bgColor rgb="FFF4B083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FFCC00"/>
        <bgColor rgb="FFFFCC00"/>
      </patternFill>
    </fill>
    <fill>
      <patternFill patternType="solid">
        <fgColor rgb="FFFBE4D5"/>
        <bgColor rgb="FFFBE4D5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shrinkToFit="1"/>
    </xf>
    <xf numFmtId="164" fontId="4" fillId="3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166" fontId="8" fillId="8" borderId="6" xfId="0" applyNumberFormat="1" applyFont="1" applyFill="1" applyBorder="1" applyAlignment="1">
      <alignment horizontal="center" vertical="center"/>
    </xf>
    <xf numFmtId="165" fontId="8" fillId="8" borderId="6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5" borderId="7" xfId="0" applyFont="1" applyFill="1" applyBorder="1"/>
    <xf numFmtId="0" fontId="9" fillId="5" borderId="7" xfId="0" applyFont="1" applyFill="1" applyBorder="1" applyAlignment="1">
      <alignment horizontal="center"/>
    </xf>
    <xf numFmtId="0" fontId="9" fillId="3" borderId="5" xfId="0" applyFont="1" applyFill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165" fontId="7" fillId="5" borderId="11" xfId="0" applyNumberFormat="1" applyFont="1" applyFill="1" applyBorder="1" applyAlignment="1">
      <alignment horizontal="center" vertical="center"/>
    </xf>
    <xf numFmtId="165" fontId="8" fillId="6" borderId="11" xfId="0" applyNumberFormat="1" applyFont="1" applyFill="1" applyBorder="1" applyAlignment="1">
      <alignment horizontal="center" vertical="center" wrapText="1"/>
    </xf>
    <xf numFmtId="0" fontId="10" fillId="10" borderId="11" xfId="0" applyFont="1" applyFill="1" applyBorder="1" applyAlignment="1">
      <alignment horizontal="left" vertical="center" wrapText="1"/>
    </xf>
    <xf numFmtId="0" fontId="11" fillId="10" borderId="11" xfId="0" applyFont="1" applyFill="1" applyBorder="1" applyAlignment="1">
      <alignment wrapText="1"/>
    </xf>
    <xf numFmtId="0" fontId="12" fillId="10" borderId="5" xfId="0" applyFont="1" applyFill="1" applyBorder="1" applyAlignment="1">
      <alignment vertical="center" wrapText="1"/>
    </xf>
    <xf numFmtId="0" fontId="12" fillId="10" borderId="11" xfId="0" applyFont="1" applyFill="1" applyBorder="1" applyAlignment="1">
      <alignment vertical="center"/>
    </xf>
    <xf numFmtId="0" fontId="13" fillId="10" borderId="11" xfId="0" applyFont="1" applyFill="1" applyBorder="1" applyAlignment="1">
      <alignment vertical="center" wrapText="1"/>
    </xf>
    <xf numFmtId="0" fontId="14" fillId="10" borderId="11" xfId="0" applyFont="1" applyFill="1" applyBorder="1" applyAlignment="1">
      <alignment vertical="center" wrapText="1"/>
    </xf>
    <xf numFmtId="0" fontId="14" fillId="10" borderId="11" xfId="0" applyFont="1" applyFill="1" applyBorder="1" applyAlignment="1">
      <alignment vertical="center"/>
    </xf>
    <xf numFmtId="0" fontId="12" fillId="10" borderId="11" xfId="0" applyFont="1" applyFill="1" applyBorder="1" applyAlignment="1">
      <alignment vertical="center" wrapText="1"/>
    </xf>
    <xf numFmtId="0" fontId="15" fillId="4" borderId="11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 vertical="center" wrapText="1"/>
    </xf>
    <xf numFmtId="165" fontId="0" fillId="0" borderId="0" xfId="0" applyNumberFormat="1"/>
    <xf numFmtId="0" fontId="0" fillId="10" borderId="11" xfId="0" applyFill="1" applyBorder="1" applyAlignment="1">
      <alignment horizontal="center" vertical="center"/>
    </xf>
    <xf numFmtId="0" fontId="16" fillId="10" borderId="11" xfId="0" applyFont="1" applyFill="1" applyBorder="1" applyAlignment="1">
      <alignment horizontal="center" vertical="center"/>
    </xf>
    <xf numFmtId="165" fontId="9" fillId="9" borderId="8" xfId="0" applyNumberFormat="1" applyFont="1" applyFill="1" applyBorder="1"/>
    <xf numFmtId="0" fontId="2" fillId="0" borderId="1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/>
    <xf numFmtId="0" fontId="9" fillId="3" borderId="8" xfId="0" applyFont="1" applyFill="1" applyBorder="1" applyAlignment="1">
      <alignment horizontal="center" vertical="center"/>
    </xf>
    <xf numFmtId="0" fontId="2" fillId="0" borderId="9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J1003"/>
  <sheetViews>
    <sheetView tabSelected="1" workbookViewId="0">
      <selection activeCell="F4" sqref="F4"/>
    </sheetView>
  </sheetViews>
  <sheetFormatPr defaultColWidth="14.42578125" defaultRowHeight="15" customHeight="1" x14ac:dyDescent="0.25"/>
  <cols>
    <col min="1" max="1" width="8" customWidth="1"/>
    <col min="2" max="2" width="53.5703125" customWidth="1"/>
    <col min="3" max="3" width="109" customWidth="1"/>
    <col min="4" max="4" width="8" customWidth="1"/>
    <col min="5" max="5" width="15.85546875" customWidth="1"/>
    <col min="6" max="7" width="14.7109375" customWidth="1"/>
    <col min="8" max="9" width="16.28515625" customWidth="1"/>
    <col min="10" max="10" width="26.7109375" customWidth="1"/>
    <col min="11" max="26" width="8.7109375" customWidth="1"/>
  </cols>
  <sheetData>
    <row r="1" spans="1:10" ht="26.25" x14ac:dyDescent="0.25">
      <c r="A1" s="31" t="s">
        <v>34</v>
      </c>
      <c r="B1" s="32"/>
      <c r="C1" s="32"/>
      <c r="D1" s="32"/>
      <c r="E1" s="32"/>
      <c r="F1" s="32"/>
      <c r="G1" s="32"/>
      <c r="H1" s="32"/>
      <c r="I1" s="32"/>
      <c r="J1" s="33"/>
    </row>
    <row r="2" spans="1:10" ht="105" customHeight="1" x14ac:dyDescent="0.25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25.5" x14ac:dyDescent="0.2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1" t="s">
        <v>6</v>
      </c>
      <c r="G3" s="3" t="s">
        <v>7</v>
      </c>
      <c r="H3" s="3" t="s">
        <v>8</v>
      </c>
      <c r="I3" s="3" t="s">
        <v>9</v>
      </c>
      <c r="J3" s="4" t="s">
        <v>10</v>
      </c>
    </row>
    <row r="4" spans="1:10" ht="202.5" x14ac:dyDescent="0.25">
      <c r="A4" s="12">
        <v>1</v>
      </c>
      <c r="B4" s="13" t="s">
        <v>17</v>
      </c>
      <c r="C4" s="16" t="s">
        <v>41</v>
      </c>
      <c r="D4" s="12" t="s">
        <v>12</v>
      </c>
      <c r="E4" s="12">
        <v>1</v>
      </c>
      <c r="F4" s="14">
        <v>0</v>
      </c>
      <c r="G4" s="15">
        <f t="shared" ref="G4:G21" si="0">F4*1.21</f>
        <v>0</v>
      </c>
      <c r="H4" s="15">
        <f t="shared" ref="H4:H21" si="1">F4*E4</f>
        <v>0</v>
      </c>
      <c r="I4" s="15">
        <f t="shared" ref="I4:I21" si="2">H4*1.21</f>
        <v>0</v>
      </c>
      <c r="J4" s="5" t="s">
        <v>13</v>
      </c>
    </row>
    <row r="5" spans="1:10" ht="124.5" x14ac:dyDescent="0.25">
      <c r="A5" s="12">
        <v>2</v>
      </c>
      <c r="B5" s="13" t="s">
        <v>11</v>
      </c>
      <c r="C5" s="17" t="s">
        <v>51</v>
      </c>
      <c r="D5" s="12" t="s">
        <v>12</v>
      </c>
      <c r="E5" s="12">
        <v>1</v>
      </c>
      <c r="F5" s="14">
        <v>0</v>
      </c>
      <c r="G5" s="15">
        <f t="shared" si="0"/>
        <v>0</v>
      </c>
      <c r="H5" s="15">
        <f t="shared" si="1"/>
        <v>0</v>
      </c>
      <c r="I5" s="15">
        <f t="shared" si="2"/>
        <v>0</v>
      </c>
      <c r="J5" s="5" t="s">
        <v>13</v>
      </c>
    </row>
    <row r="6" spans="1:10" ht="338.25" x14ac:dyDescent="0.25">
      <c r="A6" s="12">
        <v>3</v>
      </c>
      <c r="B6" s="27" t="s">
        <v>52</v>
      </c>
      <c r="C6" s="17" t="s">
        <v>42</v>
      </c>
      <c r="D6" s="12" t="s">
        <v>12</v>
      </c>
      <c r="E6" s="12">
        <v>1</v>
      </c>
      <c r="F6" s="14">
        <v>0</v>
      </c>
      <c r="G6" s="15">
        <f t="shared" si="0"/>
        <v>0</v>
      </c>
      <c r="H6" s="15">
        <f t="shared" si="1"/>
        <v>0</v>
      </c>
      <c r="I6" s="15">
        <f t="shared" si="2"/>
        <v>0</v>
      </c>
      <c r="J6" s="5" t="s">
        <v>13</v>
      </c>
    </row>
    <row r="7" spans="1:10" ht="38.25" x14ac:dyDescent="0.25">
      <c r="A7" s="12">
        <v>4</v>
      </c>
      <c r="B7" s="13" t="s">
        <v>14</v>
      </c>
      <c r="C7" s="17" t="s">
        <v>44</v>
      </c>
      <c r="D7" s="12" t="s">
        <v>12</v>
      </c>
      <c r="E7" s="12">
        <v>31</v>
      </c>
      <c r="F7" s="14">
        <v>0</v>
      </c>
      <c r="G7" s="15">
        <f t="shared" si="0"/>
        <v>0</v>
      </c>
      <c r="H7" s="15">
        <f t="shared" si="1"/>
        <v>0</v>
      </c>
      <c r="I7" s="15">
        <f t="shared" si="2"/>
        <v>0</v>
      </c>
      <c r="J7" s="5" t="s">
        <v>13</v>
      </c>
    </row>
    <row r="8" spans="1:10" ht="38.25" x14ac:dyDescent="0.25">
      <c r="A8" s="12">
        <v>5</v>
      </c>
      <c r="B8" s="13" t="s">
        <v>35</v>
      </c>
      <c r="C8" s="18" t="s">
        <v>54</v>
      </c>
      <c r="D8" s="12" t="s">
        <v>12</v>
      </c>
      <c r="E8" s="12">
        <v>1</v>
      </c>
      <c r="F8" s="14">
        <v>0</v>
      </c>
      <c r="G8" s="15">
        <f t="shared" si="0"/>
        <v>0</v>
      </c>
      <c r="H8" s="15">
        <f t="shared" si="1"/>
        <v>0</v>
      </c>
      <c r="I8" s="15">
        <f t="shared" si="2"/>
        <v>0</v>
      </c>
      <c r="J8" s="5" t="s">
        <v>13</v>
      </c>
    </row>
    <row r="9" spans="1:10" ht="68.25" x14ac:dyDescent="0.25">
      <c r="A9" s="12">
        <v>6</v>
      </c>
      <c r="B9" s="28" t="s">
        <v>53</v>
      </c>
      <c r="C9" s="17" t="s">
        <v>43</v>
      </c>
      <c r="D9" s="12" t="s">
        <v>12</v>
      </c>
      <c r="E9" s="12">
        <v>1</v>
      </c>
      <c r="F9" s="14">
        <v>0</v>
      </c>
      <c r="G9" s="15">
        <f t="shared" si="0"/>
        <v>0</v>
      </c>
      <c r="H9" s="15">
        <f t="shared" si="1"/>
        <v>0</v>
      </c>
      <c r="I9" s="15">
        <f t="shared" si="2"/>
        <v>0</v>
      </c>
      <c r="J9" s="5" t="s">
        <v>13</v>
      </c>
    </row>
    <row r="10" spans="1:10" x14ac:dyDescent="0.25">
      <c r="A10" s="12">
        <v>7</v>
      </c>
      <c r="B10" s="13" t="s">
        <v>36</v>
      </c>
      <c r="C10" s="19" t="s">
        <v>15</v>
      </c>
      <c r="D10" s="12" t="s">
        <v>12</v>
      </c>
      <c r="E10" s="12">
        <v>1</v>
      </c>
      <c r="F10" s="14">
        <v>0</v>
      </c>
      <c r="G10" s="15">
        <f t="shared" si="0"/>
        <v>0</v>
      </c>
      <c r="H10" s="15">
        <f t="shared" si="1"/>
        <v>0</v>
      </c>
      <c r="I10" s="15">
        <f t="shared" si="2"/>
        <v>0</v>
      </c>
      <c r="J10" s="25"/>
    </row>
    <row r="11" spans="1:10" ht="67.5" x14ac:dyDescent="0.25">
      <c r="A11" s="12">
        <v>8</v>
      </c>
      <c r="B11" s="24" t="s">
        <v>48</v>
      </c>
      <c r="C11" s="23" t="s">
        <v>46</v>
      </c>
      <c r="D11" s="12" t="s">
        <v>12</v>
      </c>
      <c r="E11" s="12">
        <v>1</v>
      </c>
      <c r="F11" s="14">
        <v>0</v>
      </c>
      <c r="G11" s="15">
        <f t="shared" si="0"/>
        <v>0</v>
      </c>
      <c r="H11" s="15">
        <f t="shared" si="1"/>
        <v>0</v>
      </c>
      <c r="I11" s="15">
        <f t="shared" si="2"/>
        <v>0</v>
      </c>
      <c r="J11" s="5" t="s">
        <v>13</v>
      </c>
    </row>
    <row r="12" spans="1:10" ht="56.25" x14ac:dyDescent="0.25">
      <c r="A12" s="12">
        <v>9</v>
      </c>
      <c r="B12" s="24" t="s">
        <v>49</v>
      </c>
      <c r="C12" s="23" t="s">
        <v>47</v>
      </c>
      <c r="D12" s="12" t="s">
        <v>12</v>
      </c>
      <c r="E12" s="12">
        <v>30</v>
      </c>
      <c r="F12" s="14">
        <v>0</v>
      </c>
      <c r="G12" s="15">
        <f t="shared" si="0"/>
        <v>0</v>
      </c>
      <c r="H12" s="15">
        <f t="shared" si="1"/>
        <v>0</v>
      </c>
      <c r="I12" s="15">
        <f t="shared" si="2"/>
        <v>0</v>
      </c>
      <c r="J12" s="5" t="s">
        <v>13</v>
      </c>
    </row>
    <row r="13" spans="1:10" ht="38.25" x14ac:dyDescent="0.25">
      <c r="A13" s="12">
        <v>10</v>
      </c>
      <c r="B13" s="13" t="s">
        <v>16</v>
      </c>
      <c r="C13" s="19" t="s">
        <v>16</v>
      </c>
      <c r="D13" s="12" t="s">
        <v>12</v>
      </c>
      <c r="E13" s="12">
        <v>31</v>
      </c>
      <c r="F13" s="14">
        <v>0</v>
      </c>
      <c r="G13" s="15">
        <f t="shared" si="0"/>
        <v>0</v>
      </c>
      <c r="H13" s="15">
        <f t="shared" si="1"/>
        <v>0</v>
      </c>
      <c r="I13" s="15">
        <f t="shared" si="2"/>
        <v>0</v>
      </c>
      <c r="J13" s="5" t="s">
        <v>13</v>
      </c>
    </row>
    <row r="14" spans="1:10" ht="38.25" x14ac:dyDescent="0.25">
      <c r="A14" s="12">
        <v>11</v>
      </c>
      <c r="B14" s="13" t="s">
        <v>37</v>
      </c>
      <c r="C14" s="20" t="s">
        <v>45</v>
      </c>
      <c r="D14" s="12" t="s">
        <v>12</v>
      </c>
      <c r="E14" s="12">
        <v>1</v>
      </c>
      <c r="F14" s="14">
        <v>0</v>
      </c>
      <c r="G14" s="15">
        <f t="shared" si="0"/>
        <v>0</v>
      </c>
      <c r="H14" s="15">
        <f t="shared" si="1"/>
        <v>0</v>
      </c>
      <c r="I14" s="15">
        <f t="shared" si="2"/>
        <v>0</v>
      </c>
      <c r="J14" s="5" t="s">
        <v>13</v>
      </c>
    </row>
    <row r="15" spans="1:10" ht="38.25" x14ac:dyDescent="0.25">
      <c r="A15" s="12">
        <v>12</v>
      </c>
      <c r="B15" s="13" t="s">
        <v>38</v>
      </c>
      <c r="C15" s="23" t="s">
        <v>50</v>
      </c>
      <c r="D15" s="12" t="s">
        <v>12</v>
      </c>
      <c r="E15" s="12">
        <v>10</v>
      </c>
      <c r="F15" s="14">
        <v>0</v>
      </c>
      <c r="G15" s="15">
        <f t="shared" si="0"/>
        <v>0</v>
      </c>
      <c r="H15" s="15">
        <f t="shared" si="1"/>
        <v>0</v>
      </c>
      <c r="I15" s="15">
        <f t="shared" si="2"/>
        <v>0</v>
      </c>
      <c r="J15" s="5" t="s">
        <v>13</v>
      </c>
    </row>
    <row r="16" spans="1:10" ht="38.25" x14ac:dyDescent="0.25">
      <c r="A16" s="12">
        <v>13</v>
      </c>
      <c r="B16" s="13" t="s">
        <v>39</v>
      </c>
      <c r="C16" s="21" t="s">
        <v>18</v>
      </c>
      <c r="D16" s="12" t="s">
        <v>12</v>
      </c>
      <c r="E16" s="12">
        <v>31</v>
      </c>
      <c r="F16" s="14">
        <v>0</v>
      </c>
      <c r="G16" s="15">
        <f t="shared" si="0"/>
        <v>0</v>
      </c>
      <c r="H16" s="15">
        <f t="shared" si="1"/>
        <v>0</v>
      </c>
      <c r="I16" s="15">
        <f t="shared" si="2"/>
        <v>0</v>
      </c>
      <c r="J16" s="5" t="s">
        <v>13</v>
      </c>
    </row>
    <row r="17" spans="1:10" x14ac:dyDescent="0.25">
      <c r="A17" s="12">
        <v>14</v>
      </c>
      <c r="B17" s="13" t="s">
        <v>19</v>
      </c>
      <c r="C17" s="22" t="s">
        <v>20</v>
      </c>
      <c r="D17" s="12" t="s">
        <v>12</v>
      </c>
      <c r="E17" s="12">
        <v>2</v>
      </c>
      <c r="F17" s="14">
        <v>0</v>
      </c>
      <c r="G17" s="15">
        <f t="shared" si="0"/>
        <v>0</v>
      </c>
      <c r="H17" s="15">
        <f t="shared" si="1"/>
        <v>0</v>
      </c>
      <c r="I17" s="15">
        <f t="shared" si="2"/>
        <v>0</v>
      </c>
      <c r="J17" s="25"/>
    </row>
    <row r="18" spans="1:10" x14ac:dyDescent="0.25">
      <c r="A18" s="12">
        <v>15</v>
      </c>
      <c r="B18" s="13" t="s">
        <v>21</v>
      </c>
      <c r="C18" s="22" t="s">
        <v>22</v>
      </c>
      <c r="D18" s="12" t="s">
        <v>12</v>
      </c>
      <c r="E18" s="12">
        <v>31</v>
      </c>
      <c r="F18" s="14">
        <v>0</v>
      </c>
      <c r="G18" s="15">
        <f t="shared" si="0"/>
        <v>0</v>
      </c>
      <c r="H18" s="15">
        <f t="shared" si="1"/>
        <v>0</v>
      </c>
      <c r="I18" s="15">
        <f t="shared" si="2"/>
        <v>0</v>
      </c>
      <c r="J18" s="25"/>
    </row>
    <row r="19" spans="1:10" x14ac:dyDescent="0.25">
      <c r="A19" s="12">
        <v>16</v>
      </c>
      <c r="B19" s="13" t="s">
        <v>23</v>
      </c>
      <c r="C19" s="22" t="s">
        <v>24</v>
      </c>
      <c r="D19" s="12" t="s">
        <v>12</v>
      </c>
      <c r="E19" s="12">
        <v>31</v>
      </c>
      <c r="F19" s="14">
        <v>0</v>
      </c>
      <c r="G19" s="15">
        <f t="shared" si="0"/>
        <v>0</v>
      </c>
      <c r="H19" s="15">
        <f t="shared" si="1"/>
        <v>0</v>
      </c>
      <c r="I19" s="15">
        <f t="shared" si="2"/>
        <v>0</v>
      </c>
      <c r="J19" s="25"/>
    </row>
    <row r="20" spans="1:10" x14ac:dyDescent="0.25">
      <c r="A20" s="12">
        <v>17</v>
      </c>
      <c r="B20" s="13" t="s">
        <v>25</v>
      </c>
      <c r="C20" s="22" t="s">
        <v>26</v>
      </c>
      <c r="D20" s="12" t="s">
        <v>12</v>
      </c>
      <c r="E20" s="12">
        <v>1</v>
      </c>
      <c r="F20" s="14">
        <v>0</v>
      </c>
      <c r="G20" s="15">
        <f t="shared" si="0"/>
        <v>0</v>
      </c>
      <c r="H20" s="15">
        <f t="shared" si="1"/>
        <v>0</v>
      </c>
      <c r="I20" s="15">
        <f t="shared" si="2"/>
        <v>0</v>
      </c>
      <c r="J20" s="25"/>
    </row>
    <row r="21" spans="1:10" x14ac:dyDescent="0.25">
      <c r="A21" s="12">
        <v>18</v>
      </c>
      <c r="B21" s="13" t="s">
        <v>40</v>
      </c>
      <c r="C21" s="22" t="s">
        <v>27</v>
      </c>
      <c r="D21" s="12" t="s">
        <v>12</v>
      </c>
      <c r="E21" s="12">
        <v>1</v>
      </c>
      <c r="F21" s="14">
        <v>0</v>
      </c>
      <c r="G21" s="15">
        <f t="shared" si="0"/>
        <v>0</v>
      </c>
      <c r="H21" s="15">
        <f t="shared" si="1"/>
        <v>0</v>
      </c>
      <c r="I21" s="15">
        <f t="shared" si="2"/>
        <v>0</v>
      </c>
      <c r="J21" s="25"/>
    </row>
    <row r="22" spans="1:10" x14ac:dyDescent="0.25">
      <c r="G22" s="6" t="s">
        <v>28</v>
      </c>
      <c r="H22" s="7">
        <f>SUM(H4:H21)</f>
        <v>0</v>
      </c>
      <c r="I22" s="7">
        <f>SUM(I4:I21)</f>
        <v>0</v>
      </c>
    </row>
    <row r="24" spans="1:10" ht="15.75" customHeight="1" x14ac:dyDescent="0.25">
      <c r="B24" s="8"/>
      <c r="C24" s="9"/>
      <c r="D24" s="10" t="s">
        <v>29</v>
      </c>
      <c r="E24" s="9"/>
      <c r="F24" s="9"/>
      <c r="G24" s="9"/>
      <c r="H24" s="26"/>
    </row>
    <row r="25" spans="1:10" ht="15.75" customHeight="1" x14ac:dyDescent="0.25">
      <c r="B25" s="8"/>
      <c r="C25" s="8"/>
      <c r="D25" s="8"/>
      <c r="E25" s="8"/>
      <c r="F25" s="8"/>
      <c r="G25" s="8"/>
      <c r="H25" s="26"/>
    </row>
    <row r="26" spans="1:10" ht="15.75" customHeight="1" x14ac:dyDescent="0.25">
      <c r="B26" s="36" t="s">
        <v>30</v>
      </c>
      <c r="C26" s="37"/>
      <c r="D26" s="30"/>
      <c r="E26" s="8"/>
      <c r="F26" s="8"/>
      <c r="G26" s="8"/>
    </row>
    <row r="27" spans="1:10" ht="15.75" customHeight="1" x14ac:dyDescent="0.25">
      <c r="B27" s="11" t="s">
        <v>31</v>
      </c>
      <c r="C27" s="29">
        <f>H22</f>
        <v>0</v>
      </c>
      <c r="D27" s="30"/>
      <c r="E27" s="8"/>
      <c r="F27" s="8"/>
      <c r="G27" s="8"/>
    </row>
    <row r="28" spans="1:10" ht="15.75" customHeight="1" x14ac:dyDescent="0.25">
      <c r="B28" s="11" t="s">
        <v>32</v>
      </c>
      <c r="C28" s="29">
        <f>C29-C27</f>
        <v>0</v>
      </c>
      <c r="D28" s="30"/>
      <c r="E28" s="8"/>
      <c r="F28" s="8"/>
      <c r="G28" s="8"/>
    </row>
    <row r="29" spans="1:10" ht="15.75" customHeight="1" x14ac:dyDescent="0.25">
      <c r="B29" s="11" t="s">
        <v>33</v>
      </c>
      <c r="C29" s="29">
        <f>C27*1.21</f>
        <v>0</v>
      </c>
      <c r="D29" s="30"/>
      <c r="E29" s="8"/>
      <c r="F29" s="8"/>
      <c r="G29" s="8"/>
    </row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</sheetData>
  <mergeCells count="6">
    <mergeCell ref="C29:D29"/>
    <mergeCell ref="A1:J1"/>
    <mergeCell ref="A2:J2"/>
    <mergeCell ref="B26:D26"/>
    <mergeCell ref="C27:D27"/>
    <mergeCell ref="C28:D28"/>
  </mergeCells>
  <pageMargins left="0.7" right="0.7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Brezinova_ITaPomucky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Veřmiřovský</dc:creator>
  <cp:lastModifiedBy>Koukalová Markéta</cp:lastModifiedBy>
  <dcterms:created xsi:type="dcterms:W3CDTF">2021-06-22T05:16:58Z</dcterms:created>
  <dcterms:modified xsi:type="dcterms:W3CDTF">2025-02-05T08:22:23Z</dcterms:modified>
</cp:coreProperties>
</file>