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unspanovama\Desktop\35.25\výzva\"/>
    </mc:Choice>
  </mc:AlternateContent>
  <xr:revisionPtr revIDLastSave="0" documentId="13_ncr:1_{BDBEA6A1-1907-4CB9-BA01-F169FC9654B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<sst xmlns="http://schemas.openxmlformats.org/spreadsheetml/2006/main" count="769" uniqueCount="326">
  <si>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</si>
  <si>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</si>
  <si>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</si>
  <si>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</si>
  <si>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</si>
  <si>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</si>
  <si>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</si>
  <si>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</si>
  <si>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</si>
  <si>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</si>
  <si>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</si>
  <si>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</si>
  <si>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</si>
  <si>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</si>
  <si>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</si>
  <si>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</si>
  <si>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</si>
  <si>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</si>
  <si>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</si>
  <si>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</si>
  <si>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</si>
  <si>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</si>
  <si>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</si>
  <si>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</si>
  <si>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</si>
  <si>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</si>
  <si>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</si>
  <si>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</si>
  <si>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</si>
  <si>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</si>
  <si>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</si>
  <si>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</si>
  <si>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</si>
  <si>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</si>
  <si>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</si>
  <si>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</si>
  <si>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</si>
  <si>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</si>
  <si>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</si>
  <si>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</si>
  <si>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</si>
  <si>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</si>
  <si>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</si>
  <si>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</si>
  <si>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</si>
  <si>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</si>
  <si>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</si>
  <si>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</si>
  <si>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</si>
  <si>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</si>
  <si>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</si>
  <si>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</si>
  <si>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</si>
  <si>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</si>
  <si>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</si>
  <si>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</si>
  <si>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</si>
  <si>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</si>
  <si>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</si>
  <si>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</si>
  <si>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</si>
  <si>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</si>
  <si>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</si>
  <si>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</si>
  <si>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</si>
  <si>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</si>
  <si>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</si>
  <si>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</si>
  <si>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</si>
  <si>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</si>
  <si>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</si>
  <si>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</si>
  <si>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</si>
  <si>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</si>
  <si>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</si>
  <si>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</si>
  <si>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</si>
  <si>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</si>
  <si>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</si>
  <si>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</si>
  <si>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</si>
  <si>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</si>
  <si>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</si>
  <si>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</si>
  <si>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</si>
  <si>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</si>
  <si>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</si>
  <si>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</si>
  <si>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</si>
  <si>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</si>
  <si>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</si>
  <si>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</si>
  <si>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</si>
  <si>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</si>
  <si>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</si>
  <si>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</si>
  <si>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</si>
  <si>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</si>
  <si>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</si>
  <si>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</si>
  <si>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</si>
  <si>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</si>
  <si>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</si>
  <si>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</si>
  <si>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</si>
  <si>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</si>
  <si>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</si>
  <si>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</si>
  <si>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</si>
  <si>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</si>
  <si>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</si>
  <si>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</si>
  <si>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</si>
  <si>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</si>
  <si>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</si>
  <si>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</si>
  <si>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</si>
  <si>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</si>
  <si>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</si>
  <si>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</si>
  <si>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</si>
  <si>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</si>
  <si>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</si>
  <si>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</si>
  <si>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</si>
  <si>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</si>
  <si>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</si>
  <si>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</si>
  <si>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</si>
  <si>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</si>
  <si>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</si>
  <si>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</si>
  <si>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</si>
  <si>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</si>
  <si>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</si>
  <si>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</si>
  <si>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</si>
  <si>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</si>
  <si>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</si>
  <si>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</si>
  <si>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</si>
  <si>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</si>
  <si>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</si>
  <si>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</si>
  <si>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</si>
  <si>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</si>
  <si>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</si>
  <si>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</si>
  <si>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</si>
  <si>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</si>
  <si>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</si>
  <si>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</si>
  <si>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</si>
  <si>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</si>
  <si>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</si>
  <si>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</si>
  <si>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</si>
  <si>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</si>
  <si>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</si>
  <si>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</si>
  <si>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</si>
  <si>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</si>
  <si>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</si>
  <si>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</si>
  <si>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</si>
  <si>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</si>
  <si>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</si>
  <si>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</si>
  <si>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</si>
  <si>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</si>
  <si>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</si>
  <si>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</si>
  <si>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</si>
  <si>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</si>
  <si>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</si>
  <si>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</si>
  <si>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</si>
  <si>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</si>
  <si>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</si>
  <si>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</si>
  <si>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</si>
  <si>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</si>
  <si>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</si>
  <si>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</si>
  <si>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</si>
  <si>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</si>
  <si>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</si>
  <si>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</si>
  <si>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</si>
  <si>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</si>
  <si>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</si>
  <si>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</si>
  <si>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</si>
  <si>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</si>
  <si>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</si>
  <si>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</si>
  <si>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</si>
  <si>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</si>
  <si>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</si>
  <si>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</si>
  <si>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</si>
  <si>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</si>
  <si>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</si>
  <si>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</si>
  <si>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</si>
  <si>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</si>
  <si>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</si>
  <si>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</si>
  <si>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</si>
  <si>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</si>
  <si>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</si>
  <si>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</si>
  <si>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</si>
  <si>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</si>
  <si>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</si>
  <si>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</si>
  <si>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</si>
  <si>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</si>
  <si>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</si>
  <si>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</si>
  <si>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</si>
  <si>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</si>
  <si>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</si>
  <si>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</si>
  <si>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</si>
  <si>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</si>
  <si>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</si>
  <si>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</si>
  <si>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</si>
  <si>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</si>
  <si>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</si>
  <si>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</si>
  <si>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</si>
  <si>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</si>
  <si>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</si>
  <si>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</si>
  <si>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</si>
  <si>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</si>
  <si>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</si>
  <si>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</si>
  <si>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</si>
  <si>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</si>
  <si>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</si>
  <si>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</si>
  <si>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</si>
  <si>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</si>
  <si>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</si>
  <si>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</si>
  <si>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</si>
  <si>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</si>
  <si>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</si>
  <si>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</si>
  <si>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</si>
  <si>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</si>
  <si>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</si>
  <si>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</si>
  <si>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</si>
  <si>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</si>
  <si>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</si>
  <si>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</si>
  <si>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</si>
  <si>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</si>
  <si>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</si>
  <si>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</si>
  <si>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</si>
  <si>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</si>
  <si>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</si>
  <si>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</si>
  <si>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</si>
  <si>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</si>
  <si>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</si>
  <si>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</si>
  <si>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</si>
  <si>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</si>
  <si>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</si>
  <si>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</si>
  <si>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</si>
  <si>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</si>
  <si>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</si>
  <si>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</si>
  <si>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</si>
  <si>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</si>
  <si>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</si>
  <si>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</si>
  <si>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</si>
  <si>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</si>
  <si>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</si>
  <si>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</si>
  <si>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</si>
  <si>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</si>
  <si>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</si>
  <si>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</si>
  <si>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</si>
  <si>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</si>
  <si>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</si>
  <si>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</si>
  <si>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</si>
  <si>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</si>
  <si>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</si>
  <si>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</si>
  <si>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</si>
  <si>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</si>
  <si>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</si>
  <si>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</si>
  <si>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</si>
  <si>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</si>
  <si>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</si>
  <si>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</si>
  <si>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</si>
  <si>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</si>
  <si>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</si>
  <si>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</si>
  <si>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</si>
  <si>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</si>
  <si>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</si>
  <si>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</si>
  <si>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</si>
  <si>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</si>
  <si>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</si>
  <si>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</si>
  <si>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</si>
  <si>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montáž větracích mřížek s uzavíráním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</si>
  <si>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</si>
  <si>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</si>
  <si>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</si>
  <si>
    <t>Baterie umyvadlová, dřezová, s dlouhým výtokovým ramínkem ,záruka min.5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</si>
</sst>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4" zoomScaleNormal="100" zoomScaleSheetLayoutView="75" workbookViewId="0">
      <selection activeCell="V21" sqref="V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69" t="s">
        <v>24</v>
      </c>
      <c r="C2" s="70"/>
      <c r="D2" s="71" t="s">
        <v>50</v>
      </c>
      <c r="E2" s="216" t="s">
        <v>51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293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SUMIF(F49:F66,A16,I49:I66)+SUMIF(F49:F66,"PSU",I49:I66)</f>
        <v>0</v>
      </c>
      <c r="J16" s="20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SUMIF(F49:F66,A17,I49:I66)</f>
        <v>0</v>
      </c>
      <c r="J17" s="20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SUMIF(F49:F66,A18,I49:I66)</f>
        <v>0</v>
      </c>
      <c r="J18" s="200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SUMIF(F49:F66,A19,I49:I66)</f>
        <v>0</v>
      </c>
      <c r="J19" s="200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SUMIF(F49:F66,A20,I49:I66)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 t="shared" ref="I21" si="0">SUM(I67)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196">
        <f t="shared" ref="G23" si="1">SUM(I21)</f>
        <v>0</v>
      </c>
      <c r="H23" s="197"/>
      <c r="I23" s="197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194">
        <f>IF(A24&gt;50, ROUNDUP(A23, 0), ROUNDDOWN(A23, 0))</f>
        <v>0</v>
      </c>
      <c r="H24" s="195"/>
      <c r="I24" s="195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IF(A26&gt;50, ROUNDUP(A25, 0), ROUNDDOWN(A25, 0))</f>
        <v>0</v>
      </c>
      <c r="H26" s="214"/>
      <c r="I26" s="214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5">
        <f>CenaCelkem-(ZakladDPHSni+DPHSni+ZakladDPHZakl+DPHZakl)</f>
        <v>0</v>
      </c>
      <c r="H27" s="215"/>
      <c r="I27" s="215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4">
        <f>ZakladDPHSniVypocet+ZakladDPHZaklVypocet</f>
        <v>0</v>
      </c>
      <c r="H28" s="204"/>
      <c r="I28" s="204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3">
        <f>IF(A29&gt;50, ROUNDUP(A27, 0), ROUNDDOWN(A27, 0))</f>
        <v>0</v>
      </c>
      <c r="H29" s="203"/>
      <c r="I29" s="203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45729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6"/>
      <c r="D39" s="187"/>
      <c r="E39" s="187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8" t="s">
        <v>46</v>
      </c>
      <c r="D40" s="189"/>
      <c r="E40" s="189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6" t="s">
        <v>44</v>
      </c>
      <c r="D41" s="187"/>
      <c r="E41" s="187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0" t="s">
        <v>53</v>
      </c>
      <c r="C42" s="191"/>
      <c r="D42" s="191"/>
      <c r="E42" s="19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4" t="s">
        <v>58</v>
      </c>
      <c r="D49" s="185"/>
      <c r="E49" s="185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4" t="s">
        <v>60</v>
      </c>
      <c r="D50" s="185"/>
      <c r="E50" s="185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4" t="s">
        <v>62</v>
      </c>
      <c r="D51" s="185"/>
      <c r="E51" s="185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310</v>
      </c>
      <c r="C52" s="184" t="s">
        <v>311</v>
      </c>
      <c r="D52" s="185"/>
      <c r="E52" s="185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4" t="s">
        <v>64</v>
      </c>
      <c r="D53" s="185"/>
      <c r="E53" s="185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4" t="s">
        <v>66</v>
      </c>
      <c r="D54" s="185"/>
      <c r="E54" s="185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4" t="s">
        <v>68</v>
      </c>
      <c r="D55" s="185"/>
      <c r="E55" s="185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4" t="s">
        <v>70</v>
      </c>
      <c r="D56" s="185"/>
      <c r="E56" s="185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4" t="s">
        <v>72</v>
      </c>
      <c r="D57" s="185"/>
      <c r="E57" s="185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4" t="s">
        <v>74</v>
      </c>
      <c r="D58" s="185"/>
      <c r="E58" s="185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4" t="s">
        <v>76</v>
      </c>
      <c r="D59" s="185"/>
      <c r="E59" s="185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4" t="s">
        <v>78</v>
      </c>
      <c r="D60" s="185"/>
      <c r="E60" s="185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4" t="s">
        <v>80</v>
      </c>
      <c r="D61" s="185"/>
      <c r="E61" s="185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4" t="s">
        <v>82</v>
      </c>
      <c r="D62" s="185"/>
      <c r="E62" s="185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4" t="s">
        <v>84</v>
      </c>
      <c r="D63" s="185"/>
      <c r="E63" s="185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4" t="s">
        <v>86</v>
      </c>
      <c r="D64" s="185"/>
      <c r="E64" s="185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4" t="s">
        <v>88</v>
      </c>
      <c r="D65" s="185"/>
      <c r="E65" s="185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4" t="s">
        <v>29</v>
      </c>
      <c r="D66" s="185"/>
      <c r="E66" s="185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workbookViewId="0">
      <pane ySplit="7" topLeftCell="A115" activePane="bottomLeft" state="frozen"/>
      <selection pane="bottomLeft" activeCell="F126" sqref="F126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293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294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297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292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300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310</v>
      </c>
      <c r="C26" s="181" t="s">
        <v>311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312</v>
      </c>
      <c r="C27" s="174" t="s">
        <v>314</v>
      </c>
      <c r="D27" s="161" t="s">
        <v>315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313</v>
      </c>
      <c r="C28" s="174" t="s">
        <v>321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299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298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322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320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309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302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303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ht="22.5" outlineLevel="1" x14ac:dyDescent="0.2">
      <c r="A80" s="165">
        <v>50</v>
      </c>
      <c r="B80" s="166" t="s">
        <v>229</v>
      </c>
      <c r="C80" s="176" t="s">
        <v>325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317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324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305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301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304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316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291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323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295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288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296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289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306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318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306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308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319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307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290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Grünspanová Markéta</cp:lastModifiedBy>
  <cp:lastPrinted>2022-04-11T08:27:42Z</cp:lastPrinted>
  <dcterms:created xsi:type="dcterms:W3CDTF">2009-04-08T07:15:50Z</dcterms:created>
  <dcterms:modified xsi:type="dcterms:W3CDTF">2025-03-13T07:04:30Z</dcterms:modified>
</cp:coreProperties>
</file>