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53 SPA\"/>
    </mc:Choice>
  </mc:AlternateContent>
  <xr:revisionPtr revIDLastSave="0" documentId="8_{5047676D-41C4-41B0-8D9C-62E6D897F2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5" i="1" l="1"/>
  <c r="G66" i="1"/>
  <c r="G67" i="1" l="1"/>
</calcChain>
</file>

<file path=xl/sharedStrings.xml><?xml version="1.0" encoding="utf-8"?>
<sst xmlns="http://schemas.openxmlformats.org/spreadsheetml/2006/main" count="215" uniqueCount="177">
  <si>
    <t>Oprava obsazeného bytu č. 14, P.Lumumby 12</t>
  </si>
  <si>
    <t>VZ č. 53/2025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</si>
  <si>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</si>
  <si>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</si>
  <si>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</si>
  <si>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</si>
  <si>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</si>
  <si>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</si>
  <si>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</si>
  <si>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</si>
  <si>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</si>
  <si>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</si>
  <si>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</si>
  <si>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</si>
  <si>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</si>
  <si>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</si>
  <si>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</si>
  <si>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P.Lumumby 2330/12</t>
  </si>
  <si>
    <t>Číslo bytu</t>
  </si>
  <si>
    <t>Velikost bytu</t>
  </si>
  <si>
    <t>1+2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</si>
  <si>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</si>
  <si>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</si>
  <si>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</si>
  <si>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</si>
  <si>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</si>
  <si>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</si>
  <si>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</si>
  <si>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</si>
  <si>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</si>
  <si>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</si>
  <si>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</si>
  <si>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</si>
  <si>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2.25</t>
  </si>
  <si>
    <t>oprava rozvodu elektroinstalace</t>
  </si>
  <si>
    <t>soubor</t>
  </si>
  <si>
    <t xml:space="preserve">Položku naceňte dle tabulky níže. Zasekání kabelů el.instalace pod novou podlahu a omítky - KU, PŘ, světla dle výběru objednatele, pod KU-linkou LED pásek v hliníkové liště po celé délce KU-linky, vypínače v KU v rámečku např. TANGA (2x2ks pod KU-linkou), pračka, myčka, výměna domácího telefonu. 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</si>
  <si>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</si>
  <si>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</si>
  <si>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</si>
  <si>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</si>
  <si>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10 000 Kč.</t>
  </si>
  <si>
    <t>3</t>
  </si>
  <si>
    <t>Položka 1.19 "odstranění závad zjištěných při elektro revizi nebo kontrole el.spotřebičů" bude do celkové ceny díla započtena pevnou max. limitní cenou 10 000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</si>
  <si>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</si>
  <si>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</si>
  <si>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</si>
  <si>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</si>
  <si>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</si>
  <si>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</si>
  <si>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</si>
  <si>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</si>
  <si>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</si>
  <si>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</si>
  <si>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</si>
  <si>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3.31</t>
  </si>
  <si>
    <t>3.39</t>
  </si>
  <si>
    <t>3.49</t>
  </si>
  <si>
    <t>3.69</t>
  </si>
  <si>
    <t>3.78</t>
  </si>
  <si>
    <t>3.82</t>
  </si>
  <si>
    <t>3.83</t>
  </si>
  <si>
    <t>3.118</t>
  </si>
  <si>
    <t>3.132</t>
  </si>
  <si>
    <t>3.144</t>
  </si>
  <si>
    <t>3.162</t>
  </si>
  <si>
    <t>3.178</t>
  </si>
  <si>
    <t>3.179</t>
  </si>
  <si>
    <t>3.180</t>
  </si>
  <si>
    <t>3.181</t>
  </si>
  <si>
    <t>3.200</t>
  </si>
  <si>
    <t>3.201</t>
  </si>
  <si>
    <t>3.207</t>
  </si>
  <si>
    <t>3.211</t>
  </si>
  <si>
    <t>4.1</t>
  </si>
  <si>
    <t>4.2</t>
  </si>
  <si>
    <t>4.4</t>
  </si>
  <si>
    <t>4.6</t>
  </si>
  <si>
    <t>5.1</t>
  </si>
  <si>
    <t>5.4</t>
  </si>
  <si>
    <t>5.6</t>
  </si>
  <si>
    <t>5.9</t>
  </si>
  <si>
    <t>5.13</t>
  </si>
  <si>
    <t>6.14</t>
  </si>
  <si>
    <t>6.15</t>
  </si>
  <si>
    <t>6.32</t>
  </si>
  <si>
    <t>7.11</t>
  </si>
  <si>
    <t>7.12</t>
  </si>
  <si>
    <t>7.15</t>
  </si>
  <si>
    <t>8.2</t>
  </si>
  <si>
    <t>8.7</t>
  </si>
  <si>
    <t>9.24</t>
  </si>
  <si>
    <t>9.34</t>
  </si>
  <si>
    <t>9.38</t>
  </si>
  <si>
    <t>11.31</t>
  </si>
  <si>
    <t>výměna baterie sprchové nástěnné R100</t>
  </si>
  <si>
    <t>výměna kuchyňské linky atypický rozměr, viz poznámka</t>
  </si>
  <si>
    <t>výměna spižní skříně včetně polic</t>
  </si>
  <si>
    <t>výměna dveřního prahu – délka 80 cm</t>
  </si>
  <si>
    <t>výměna přechodových lišt – délka 70 cm</t>
  </si>
  <si>
    <t>výměna dveřního kování</t>
  </si>
  <si>
    <t>výměna zámku u dveří</t>
  </si>
  <si>
    <t>výměna větracích mřížek</t>
  </si>
  <si>
    <t>výměna vestavné skříně - šíře nad 200 cm, s plynulým dotahem pro horní vedení, viz poznámka</t>
  </si>
  <si>
    <t>demontáž a likvidace dřevěných zárubní</t>
  </si>
  <si>
    <t>dodávka a montáž digestoře recirkulační</t>
  </si>
  <si>
    <t>podbetonování sprchového koutu max v. 150 mm, vytvoření spádové vrstvy</t>
  </si>
  <si>
    <t>dodání a montáž sprchové zástěny, viz poznámka</t>
  </si>
  <si>
    <t>dodání a montáž žlabu sprchového koutu se zápachovou uzávěrkou, šířka koutu viz. poznámka</t>
  </si>
  <si>
    <t>dodání a montáž roštu žlabu sprchového koutu, šířka koutu viz. poznámka</t>
  </si>
  <si>
    <t>Dodání a montáž plynové varné desky, včetně příslušenství, povrch černé sklo, pojistka stop gas, elektronické zapalování, 4 varné zóny, otočné ovládání</t>
  </si>
  <si>
    <t>Dodání a montáž vestavné elektrické trouby s ventilátorem, energetická třída min. A</t>
  </si>
  <si>
    <t>Výměna rohové dřezové desky, včetně desky mezi vrchním a spodním dílem kuchyňské linky (místo obkladu), atypický rozměr, vč. ukončovacích lišt - viz poznámka</t>
  </si>
  <si>
    <t>Výměna kouřového hlásiče požáru</t>
  </si>
  <si>
    <t>stržení původního PVC</t>
  </si>
  <si>
    <t>úprava podkladu – nivelace vč. penetrace</t>
  </si>
  <si>
    <t>položení PVC – vyšší zátěž, celoplošně podlepit</t>
  </si>
  <si>
    <t>montáž obvodové soklové plastové lišty včetně doplňků</t>
  </si>
  <si>
    <t>provedení štukových omítek, vč. vyrovnání podkladu, 2x penetrace, použití lepidla, perlinky s doplňky, rohovníků, okolo špalet oken a dveří</t>
  </si>
  <si>
    <t>škrábání stěn,stropů</t>
  </si>
  <si>
    <t>malba dvojnásobná bílá</t>
  </si>
  <si>
    <t>zazdívka otvoru ve zdivu tl. do 300 mm v ploše do 0,2 m2, vč. začištění</t>
  </si>
  <si>
    <t>vybourání příčky, viz. poznámka</t>
  </si>
  <si>
    <t>vybourání dlažby</t>
  </si>
  <si>
    <t>vybourání soklíku</t>
  </si>
  <si>
    <t>zhotovení soklu do sprchového koutu</t>
  </si>
  <si>
    <t>nátěr radiátorů</t>
  </si>
  <si>
    <t>nátěr rozvodů ÚT</t>
  </si>
  <si>
    <t>nátěr zárubní – šířka 70 cm</t>
  </si>
  <si>
    <t>montáž vodovodního plastového potrubí</t>
  </si>
  <si>
    <t>montáž plastového odpadního potrubí</t>
  </si>
  <si>
    <t>demontáž bytových doplňků, viz poznámka</t>
  </si>
  <si>
    <t>výměna bytového jádra T 06 BTS, VPOS, G57, dle přiložené PD a rozpočtu</t>
  </si>
  <si>
    <t>dodání dorazů dveří viz poznámka</t>
  </si>
  <si>
    <t>celkový úklid po opravách</t>
  </si>
  <si>
    <t>ks</t>
  </si>
  <si>
    <t>m2</t>
  </si>
  <si>
    <t>bm</t>
  </si>
  <si>
    <t>1+1</t>
  </si>
  <si>
    <t>baterie páková, vč.sprchové hadice, tyčového držáku</t>
  </si>
  <si>
    <t>Rohová 250/160 cm, tloušťka lamina min. 18mm, dekor dřevo, ve spodní části 4x šuplík s kolejničkami, ABS hrany 2mm, včetně skříněk pro vestavné spotřebiče a vysunovací digestoř, zavírače zásuvek a dvířek s měkkým dorazem (měkký doraz při otevírání i při zavírání), spodní skříňky osadit na nožkách s krycí lištou, jeden vysunovací díl v místě pro umístění myčky, masívní tyčové úchytky, viz samostatná příloha</t>
  </si>
  <si>
    <t>Samostatná skříň š.60/50cm, (výška stejná jako vrchní skříňky u KU-linky, buď bude spíž, nebo po demontáži skříně do místa vleze lednice), tloušťka lamina min. 18mm, dekor dtto KU-linka, dvířka dvoukřídlá (rozdělena v místě okenního parapetu tak, aby parapet nebránil plnému otevírání dvířek), zavírač dvířek s měkkým dorazem, masívní tyčové úchytky, dekor odsouhlasí objednatel, ve styku s okenní stěnou udělat otvor pro použití uzavíratelné větrací mřížky</t>
  </si>
  <si>
    <t>OP, LO, vstupní = dubový, lak</t>
  </si>
  <si>
    <t>KOU, WC</t>
  </si>
  <si>
    <t>KOU, WC - rozetové kování (kov, nerez, mat, WC zámek)</t>
  </si>
  <si>
    <t>KOU, WC, 1xspíž spodní - všechny uzavíratelné</t>
  </si>
  <si>
    <t>PŘ, dvoudílná, posuvné dveře, část šatní, část policová, š=2,20m, v=2,68m (do stropu), h=0,60m, tloušťka lamina min. 18mm, včetně olištování, omezovače dveří, tlumení při dovírání pro horní vodící kolejnice (např. Sevroll), dekor odsouhlasí objednatel</t>
  </si>
  <si>
    <t>z PŘ do KU</t>
  </si>
  <si>
    <t>nerez, výsuvná</t>
  </si>
  <si>
    <t>KOU</t>
  </si>
  <si>
    <t>pro instalaci do niky, š. 150cm, 4 dílná, posuvná s průchodem 60cm, tl.bezpečnostního skla 6mm, magnetické těsnění, např. sprchové dveře SIGMA 150, SG 1415 GELCO, Roltechnik</t>
  </si>
  <si>
    <t>cca 60cm, např. APZ8-650M Simple</t>
  </si>
  <si>
    <t>cca 60cm</t>
  </si>
  <si>
    <t xml:space="preserve">Včetně dodání 2ks pečících plechů, na stávající plynový sporák vystavit vyřazovací protokol
</t>
  </si>
  <si>
    <t>250/160 cm, včetně desky mezi spodním a vrchním dílem místo obkladu, rohová, min. tl.38 mm, dodání a montáž ochranného skla za plynovou varnou desku, tl. 4-5 mm, rozměr cca 70x50cm, barva černá nebo transparent (odsouhlasí objednatel)</t>
  </si>
  <si>
    <t>PŘ</t>
  </si>
  <si>
    <t>PŘ, KU, KOU</t>
  </si>
  <si>
    <t>PŘ, KU, nivelace tl. do 10 mm</t>
  </si>
  <si>
    <t>PŘ, KU - dekor dřevo, nášlapná vrstva min. 0,7 mm, odsouhlasí objednatel</t>
  </si>
  <si>
    <t>PŘ, KU - barva dle dekoru PVC, plastové soklové lišty s komponenty</t>
  </si>
  <si>
    <t>PŘ, KU - včetně úpravy podkladu, penetrace, perlinky, lepidla, rohovníků, srovnání špalet kolem konstrukčních otvorů a za ÚT, rohy s perlinkou okolo oken</t>
  </si>
  <si>
    <t>PŘ, KU</t>
  </si>
  <si>
    <t>PŘ, KU, otěruvzdorná</t>
  </si>
  <si>
    <t>KU - vrchní větrací otvor v demontované spižní skříni</t>
  </si>
  <si>
    <t>v KU u spižní skříně</t>
  </si>
  <si>
    <t>PŘ, KU, keramický u podlahy, včetně zednického zapravení</t>
  </si>
  <si>
    <t>ke sprchovému koutu</t>
  </si>
  <si>
    <t>KU (12ks článků), KOU (2ks registr) = barva bílá, syntetika</t>
  </si>
  <si>
    <t>KU = barva bílá, syntetika</t>
  </si>
  <si>
    <t>KOU, WC = barva bílá, syntetika</t>
  </si>
  <si>
    <t>úprava rozvodu vody pro rohovou KU-linku</t>
  </si>
  <si>
    <t>úprava odpadu pro rohovou KU-linku</t>
  </si>
  <si>
    <t>stropnice v KOU, WC</t>
  </si>
  <si>
    <t>G57</t>
  </si>
  <si>
    <t>transparentní = ke KU-lince</t>
  </si>
  <si>
    <t>pouze KU, PŘ, KOU, WC</t>
  </si>
  <si>
    <t>28.3.2025 07:57:13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</si>
</sst>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0"/>
  <sheetViews>
    <sheetView showGridLines="0" tabSelected="1" topLeftCell="A13" zoomScale="115" zoomScaleNormal="115" workbookViewId="0">
      <selection activeCell="F25" sqref="F25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1" t="s">
        <v>0</v>
      </c>
      <c r="B1" s="72"/>
      <c r="C1" s="72"/>
      <c r="D1" s="73"/>
      <c r="E1" s="73"/>
      <c r="F1" s="72"/>
      <c r="G1" s="72"/>
      <c r="H1" s="74"/>
      <c r="J1">
        <v>2164</v>
      </c>
      <c r="K1"/>
    </row>
    <row r="2" spans="1:11" ht="44.1" customHeight="1" x14ac:dyDescent="0.25">
      <c r="A2" s="2"/>
      <c r="D2" s="88" t="s">
        <v>1</v>
      </c>
      <c r="E2" s="8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176</v>
      </c>
      <c r="K3"/>
    </row>
    <row r="4" spans="1:11" ht="15" customHeight="1" x14ac:dyDescent="0.25">
      <c r="A4" s="86" t="s">
        <v>2</v>
      </c>
      <c r="B4" s="87"/>
      <c r="C4" s="87"/>
      <c r="D4" s="80" t="s">
        <v>3</v>
      </c>
      <c r="E4" s="80"/>
      <c r="F4" s="80"/>
      <c r="G4" s="81"/>
      <c r="H4" s="6"/>
      <c r="J4">
        <v>41</v>
      </c>
      <c r="K4"/>
    </row>
    <row r="5" spans="1:11" ht="15" customHeight="1" x14ac:dyDescent="0.25">
      <c r="A5" s="63" t="s">
        <v>4</v>
      </c>
      <c r="B5" s="46"/>
      <c r="C5" s="46"/>
      <c r="D5" s="82" t="s">
        <v>5</v>
      </c>
      <c r="E5" s="82"/>
      <c r="F5" s="82"/>
      <c r="G5" s="83"/>
      <c r="H5" s="6"/>
      <c r="K5"/>
    </row>
    <row r="6" spans="1:11" ht="15" customHeight="1" x14ac:dyDescent="0.25">
      <c r="A6" s="63" t="s">
        <v>6</v>
      </c>
      <c r="B6" s="46"/>
      <c r="C6" s="46"/>
      <c r="D6" s="82" t="s">
        <v>7</v>
      </c>
      <c r="E6" s="82"/>
      <c r="F6" s="82"/>
      <c r="G6" s="83"/>
      <c r="H6" s="6"/>
      <c r="K6"/>
    </row>
    <row r="7" spans="1:11" ht="15" customHeight="1" x14ac:dyDescent="0.25">
      <c r="A7" s="78" t="s">
        <v>8</v>
      </c>
      <c r="B7" s="79"/>
      <c r="C7" s="79"/>
      <c r="D7" s="84" t="s">
        <v>9</v>
      </c>
      <c r="E7" s="84"/>
      <c r="F7" s="84"/>
      <c r="G7" s="85"/>
      <c r="H7" s="6"/>
      <c r="K7"/>
    </row>
    <row r="8" spans="1:11" ht="15" customHeight="1" x14ac:dyDescent="0.25">
      <c r="A8" s="75"/>
      <c r="B8" s="76"/>
      <c r="C8" s="76"/>
      <c r="D8" s="77"/>
      <c r="E8" s="77"/>
      <c r="F8" s="77"/>
      <c r="G8" s="77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6" t="s">
        <v>10</v>
      </c>
      <c r="B10" s="87"/>
      <c r="C10" s="98"/>
      <c r="D10" s="100"/>
      <c r="E10" s="101"/>
      <c r="F10" s="101"/>
      <c r="G10" s="102"/>
      <c r="H10" s="6"/>
    </row>
    <row r="11" spans="1:11" x14ac:dyDescent="0.25">
      <c r="A11" s="92" t="s">
        <v>11</v>
      </c>
      <c r="B11" s="93"/>
      <c r="C11" s="94"/>
      <c r="D11" s="95"/>
      <c r="E11" s="96"/>
      <c r="F11" s="96"/>
      <c r="G11" s="97"/>
      <c r="H11" s="6"/>
    </row>
    <row r="12" spans="1:11" ht="15.75" customHeight="1" x14ac:dyDescent="0.25">
      <c r="A12" s="78" t="s">
        <v>12</v>
      </c>
      <c r="B12" s="79"/>
      <c r="C12" s="79"/>
      <c r="D12" s="106"/>
      <c r="E12" s="107"/>
      <c r="F12" s="107"/>
      <c r="G12" s="10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103" t="s">
        <v>13</v>
      </c>
      <c r="B14" s="104"/>
      <c r="C14" s="104"/>
      <c r="D14" s="104"/>
      <c r="E14" s="104"/>
      <c r="F14" s="104"/>
      <c r="G14" s="105"/>
      <c r="H14" s="6"/>
      <c r="K14"/>
    </row>
    <row r="15" spans="1:11" x14ac:dyDescent="0.25">
      <c r="A15" s="99" t="s">
        <v>14</v>
      </c>
      <c r="B15" s="90"/>
      <c r="C15" s="90"/>
      <c r="D15" s="90" t="s">
        <v>15</v>
      </c>
      <c r="E15" s="90"/>
      <c r="F15" s="90"/>
      <c r="G15" s="91"/>
      <c r="H15" s="6"/>
    </row>
    <row r="16" spans="1:11" x14ac:dyDescent="0.25">
      <c r="A16" s="63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3" t="s">
        <v>18</v>
      </c>
      <c r="B17" s="46"/>
      <c r="C17" s="46"/>
      <c r="D17" s="46">
        <v>14</v>
      </c>
      <c r="E17" s="46"/>
      <c r="F17" s="46"/>
      <c r="G17" s="47"/>
      <c r="H17" s="6"/>
    </row>
    <row r="18" spans="1:11" x14ac:dyDescent="0.25">
      <c r="A18" s="63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48" t="s">
        <v>21</v>
      </c>
      <c r="B19" s="49"/>
      <c r="C19" s="50"/>
      <c r="D19" s="64" t="s">
        <v>22</v>
      </c>
      <c r="E19" s="65"/>
      <c r="F19" s="65"/>
      <c r="G19" s="66"/>
      <c r="H19" s="6"/>
      <c r="K19"/>
    </row>
    <row r="20" spans="1:11" ht="14.25" customHeight="1" x14ac:dyDescent="0.25">
      <c r="A20" s="51"/>
      <c r="B20" s="52"/>
      <c r="C20" s="53"/>
      <c r="D20" s="57" t="s">
        <v>23</v>
      </c>
      <c r="E20" s="58"/>
      <c r="F20" s="58"/>
      <c r="G20" s="59"/>
      <c r="H20" s="6"/>
      <c r="K20"/>
    </row>
    <row r="21" spans="1:11" ht="13.5" customHeight="1" x14ac:dyDescent="0.25">
      <c r="A21" s="54"/>
      <c r="B21" s="55"/>
      <c r="C21" s="56"/>
      <c r="D21" s="60" t="s">
        <v>24</v>
      </c>
      <c r="E21" s="61"/>
      <c r="F21" s="61"/>
      <c r="G21" s="6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18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40">
        <v>10000</v>
      </c>
      <c r="G24" s="16">
        <f t="shared" ref="G24:G64" si="0">ROUND(E24*F24, 2)</f>
        <v>10000</v>
      </c>
      <c r="H24" s="33" t="s">
        <v>36</v>
      </c>
      <c r="J24">
        <v>403</v>
      </c>
      <c r="K24"/>
    </row>
    <row r="25" spans="1:11" ht="45" customHeight="1" x14ac:dyDescent="0.25">
      <c r="A25" s="13">
        <v>2</v>
      </c>
      <c r="B25" s="14" t="s">
        <v>55</v>
      </c>
      <c r="C25" s="32" t="s">
        <v>95</v>
      </c>
      <c r="D25" s="15" t="s">
        <v>135</v>
      </c>
      <c r="E25" s="16">
        <v>1</v>
      </c>
      <c r="F25" s="40"/>
      <c r="G25" s="16">
        <f t="shared" si="0"/>
        <v>0</v>
      </c>
      <c r="H25" s="33" t="s">
        <v>139</v>
      </c>
      <c r="J25">
        <v>72</v>
      </c>
      <c r="K25"/>
    </row>
    <row r="26" spans="1:11" ht="240" customHeight="1" x14ac:dyDescent="0.25">
      <c r="A26" s="13">
        <v>3</v>
      </c>
      <c r="B26" s="14" t="s">
        <v>56</v>
      </c>
      <c r="C26" s="32" t="s">
        <v>96</v>
      </c>
      <c r="D26" s="15" t="s">
        <v>135</v>
      </c>
      <c r="E26" s="16">
        <v>1</v>
      </c>
      <c r="F26" s="40"/>
      <c r="G26" s="16">
        <f t="shared" si="0"/>
        <v>0</v>
      </c>
      <c r="H26" s="33" t="s">
        <v>140</v>
      </c>
      <c r="J26">
        <v>80</v>
      </c>
      <c r="K26"/>
    </row>
    <row r="27" spans="1:11" ht="270" customHeight="1" x14ac:dyDescent="0.25">
      <c r="A27" s="13">
        <v>4</v>
      </c>
      <c r="B27" s="14" t="s">
        <v>57</v>
      </c>
      <c r="C27" s="32" t="s">
        <v>97</v>
      </c>
      <c r="D27" s="15" t="s">
        <v>135</v>
      </c>
      <c r="E27" s="16">
        <v>1</v>
      </c>
      <c r="F27" s="40"/>
      <c r="G27" s="16">
        <f t="shared" si="0"/>
        <v>0</v>
      </c>
      <c r="H27" s="33" t="s">
        <v>141</v>
      </c>
      <c r="J27">
        <v>90</v>
      </c>
      <c r="K27"/>
    </row>
    <row r="28" spans="1:11" ht="30" customHeight="1" x14ac:dyDescent="0.25">
      <c r="A28" s="13">
        <v>5</v>
      </c>
      <c r="B28" s="14" t="s">
        <v>58</v>
      </c>
      <c r="C28" s="32" t="s">
        <v>98</v>
      </c>
      <c r="D28" s="15" t="s">
        <v>135</v>
      </c>
      <c r="E28" s="16">
        <v>3</v>
      </c>
      <c r="F28" s="40"/>
      <c r="G28" s="16">
        <f t="shared" si="0"/>
        <v>0</v>
      </c>
      <c r="H28" s="33" t="s">
        <v>142</v>
      </c>
      <c r="J28">
        <v>110</v>
      </c>
      <c r="K28"/>
    </row>
    <row r="29" spans="1:11" ht="30" customHeight="1" x14ac:dyDescent="0.25">
      <c r="A29" s="13">
        <v>6</v>
      </c>
      <c r="B29" s="14" t="s">
        <v>59</v>
      </c>
      <c r="C29" s="32" t="s">
        <v>99</v>
      </c>
      <c r="D29" s="15" t="s">
        <v>135</v>
      </c>
      <c r="E29" s="16">
        <v>2</v>
      </c>
      <c r="F29" s="40"/>
      <c r="G29" s="16">
        <f t="shared" si="0"/>
        <v>0</v>
      </c>
      <c r="H29" s="33" t="s">
        <v>143</v>
      </c>
      <c r="J29">
        <v>119</v>
      </c>
      <c r="K29"/>
    </row>
    <row r="30" spans="1:11" ht="45" customHeight="1" x14ac:dyDescent="0.25">
      <c r="A30" s="13">
        <v>7</v>
      </c>
      <c r="B30" s="14" t="s">
        <v>60</v>
      </c>
      <c r="C30" s="32" t="s">
        <v>100</v>
      </c>
      <c r="D30" s="15" t="s">
        <v>135</v>
      </c>
      <c r="E30" s="16">
        <v>2</v>
      </c>
      <c r="F30" s="40"/>
      <c r="G30" s="16">
        <f t="shared" si="0"/>
        <v>0</v>
      </c>
      <c r="H30" s="33" t="s">
        <v>144</v>
      </c>
      <c r="J30">
        <v>123</v>
      </c>
      <c r="K30"/>
    </row>
    <row r="31" spans="1:11" ht="30" customHeight="1" x14ac:dyDescent="0.25">
      <c r="A31" s="13">
        <v>8</v>
      </c>
      <c r="B31" s="14" t="s">
        <v>61</v>
      </c>
      <c r="C31" s="32" t="s">
        <v>101</v>
      </c>
      <c r="D31" s="15" t="s">
        <v>135</v>
      </c>
      <c r="E31" s="16">
        <v>2</v>
      </c>
      <c r="F31" s="40"/>
      <c r="G31" s="16">
        <f t="shared" si="0"/>
        <v>0</v>
      </c>
      <c r="H31" s="33" t="s">
        <v>143</v>
      </c>
      <c r="J31">
        <v>124</v>
      </c>
      <c r="K31"/>
    </row>
    <row r="32" spans="1:11" ht="45" customHeight="1" x14ac:dyDescent="0.25">
      <c r="A32" s="13">
        <v>9</v>
      </c>
      <c r="B32" s="14" t="s">
        <v>62</v>
      </c>
      <c r="C32" s="32" t="s">
        <v>102</v>
      </c>
      <c r="D32" s="15" t="s">
        <v>135</v>
      </c>
      <c r="E32" s="16">
        <v>3</v>
      </c>
      <c r="F32" s="40"/>
      <c r="G32" s="16">
        <f t="shared" si="0"/>
        <v>0</v>
      </c>
      <c r="H32" s="33" t="s">
        <v>145</v>
      </c>
      <c r="J32">
        <v>305</v>
      </c>
      <c r="K32"/>
    </row>
    <row r="33" spans="1:11" ht="150" customHeight="1" x14ac:dyDescent="0.25">
      <c r="A33" s="13">
        <v>10</v>
      </c>
      <c r="B33" s="14" t="s">
        <v>63</v>
      </c>
      <c r="C33" s="32" t="s">
        <v>103</v>
      </c>
      <c r="D33" s="15" t="s">
        <v>135</v>
      </c>
      <c r="E33" s="16">
        <v>1</v>
      </c>
      <c r="F33" s="40"/>
      <c r="G33" s="16">
        <f t="shared" si="0"/>
        <v>0</v>
      </c>
      <c r="H33" s="33" t="s">
        <v>146</v>
      </c>
      <c r="J33">
        <v>325</v>
      </c>
      <c r="K33"/>
    </row>
    <row r="34" spans="1:11" ht="30" customHeight="1" x14ac:dyDescent="0.25">
      <c r="A34" s="13">
        <v>11</v>
      </c>
      <c r="B34" s="14" t="s">
        <v>64</v>
      </c>
      <c r="C34" s="32" t="s">
        <v>104</v>
      </c>
      <c r="D34" s="15" t="s">
        <v>135</v>
      </c>
      <c r="E34" s="16">
        <v>1</v>
      </c>
      <c r="F34" s="40"/>
      <c r="G34" s="16">
        <f t="shared" si="0"/>
        <v>0</v>
      </c>
      <c r="H34" s="33" t="s">
        <v>147</v>
      </c>
      <c r="J34">
        <v>360</v>
      </c>
      <c r="K34"/>
    </row>
    <row r="35" spans="1:11" ht="30" customHeight="1" x14ac:dyDescent="0.25">
      <c r="A35" s="34">
        <v>12</v>
      </c>
      <c r="B35" s="35" t="s">
        <v>65</v>
      </c>
      <c r="C35" s="36" t="s">
        <v>105</v>
      </c>
      <c r="D35" s="37" t="s">
        <v>135</v>
      </c>
      <c r="E35" s="38">
        <v>1</v>
      </c>
      <c r="F35" s="40"/>
      <c r="G35" s="38">
        <f t="shared" si="0"/>
        <v>0</v>
      </c>
      <c r="H35" s="39" t="s">
        <v>148</v>
      </c>
      <c r="J35">
        <v>397</v>
      </c>
      <c r="K35"/>
    </row>
    <row r="36" spans="1:11" ht="45" customHeight="1" x14ac:dyDescent="0.25">
      <c r="A36" s="13">
        <v>13</v>
      </c>
      <c r="B36" s="14" t="s">
        <v>66</v>
      </c>
      <c r="C36" s="32" t="s">
        <v>106</v>
      </c>
      <c r="D36" s="15" t="s">
        <v>136</v>
      </c>
      <c r="E36" s="16">
        <v>1.2</v>
      </c>
      <c r="F36" s="40"/>
      <c r="G36" s="16">
        <f t="shared" si="0"/>
        <v>0</v>
      </c>
      <c r="H36" s="33" t="s">
        <v>149</v>
      </c>
      <c r="J36">
        <v>440</v>
      </c>
      <c r="K36"/>
    </row>
    <row r="37" spans="1:11" ht="120" customHeight="1" x14ac:dyDescent="0.25">
      <c r="A37" s="34">
        <v>14</v>
      </c>
      <c r="B37" s="35" t="s">
        <v>67</v>
      </c>
      <c r="C37" s="36" t="s">
        <v>107</v>
      </c>
      <c r="D37" s="37" t="s">
        <v>135</v>
      </c>
      <c r="E37" s="38">
        <v>1</v>
      </c>
      <c r="F37" s="40"/>
      <c r="G37" s="38">
        <f t="shared" si="0"/>
        <v>0</v>
      </c>
      <c r="H37" s="39" t="s">
        <v>150</v>
      </c>
      <c r="J37">
        <v>441</v>
      </c>
      <c r="K37"/>
    </row>
    <row r="38" spans="1:11" ht="60" customHeight="1" x14ac:dyDescent="0.25">
      <c r="A38" s="34">
        <v>15</v>
      </c>
      <c r="B38" s="35" t="s">
        <v>68</v>
      </c>
      <c r="C38" s="36" t="s">
        <v>108</v>
      </c>
      <c r="D38" s="37" t="s">
        <v>135</v>
      </c>
      <c r="E38" s="38">
        <v>1</v>
      </c>
      <c r="F38" s="40"/>
      <c r="G38" s="38">
        <f t="shared" si="0"/>
        <v>0</v>
      </c>
      <c r="H38" s="39" t="s">
        <v>151</v>
      </c>
      <c r="J38">
        <v>442</v>
      </c>
      <c r="K38"/>
    </row>
    <row r="39" spans="1:11" ht="45" customHeight="1" x14ac:dyDescent="0.25">
      <c r="A39" s="34">
        <v>16</v>
      </c>
      <c r="B39" s="35" t="s">
        <v>69</v>
      </c>
      <c r="C39" s="36" t="s">
        <v>109</v>
      </c>
      <c r="D39" s="37" t="s">
        <v>135</v>
      </c>
      <c r="E39" s="38">
        <v>1</v>
      </c>
      <c r="F39" s="40"/>
      <c r="G39" s="38">
        <f t="shared" si="0"/>
        <v>0</v>
      </c>
      <c r="H39" s="39" t="s">
        <v>152</v>
      </c>
      <c r="J39">
        <v>443</v>
      </c>
      <c r="K39"/>
    </row>
    <row r="40" spans="1:11" ht="90" customHeight="1" x14ac:dyDescent="0.25">
      <c r="A40" s="13">
        <v>17</v>
      </c>
      <c r="B40" s="14" t="s">
        <v>70</v>
      </c>
      <c r="C40" s="32" t="s">
        <v>110</v>
      </c>
      <c r="D40" s="15" t="s">
        <v>135</v>
      </c>
      <c r="E40" s="16">
        <v>1</v>
      </c>
      <c r="F40" s="40"/>
      <c r="G40" s="16">
        <f t="shared" si="0"/>
        <v>0</v>
      </c>
      <c r="H40" s="33"/>
      <c r="J40">
        <v>497</v>
      </c>
      <c r="K40"/>
    </row>
    <row r="41" spans="1:11" ht="75" customHeight="1" x14ac:dyDescent="0.25">
      <c r="A41" s="13">
        <v>18</v>
      </c>
      <c r="B41" s="14" t="s">
        <v>71</v>
      </c>
      <c r="C41" s="32" t="s">
        <v>111</v>
      </c>
      <c r="D41" s="15" t="s">
        <v>135</v>
      </c>
      <c r="E41" s="16">
        <v>1</v>
      </c>
      <c r="F41" s="40"/>
      <c r="G41" s="16">
        <f t="shared" si="0"/>
        <v>0</v>
      </c>
      <c r="H41" s="33" t="s">
        <v>153</v>
      </c>
      <c r="J41">
        <v>498</v>
      </c>
      <c r="K41"/>
    </row>
    <row r="42" spans="1:11" ht="150" customHeight="1" x14ac:dyDescent="0.25">
      <c r="A42" s="13">
        <v>19</v>
      </c>
      <c r="B42" s="14" t="s">
        <v>72</v>
      </c>
      <c r="C42" s="32" t="s">
        <v>112</v>
      </c>
      <c r="D42" s="15" t="s">
        <v>135</v>
      </c>
      <c r="E42" s="16">
        <v>1</v>
      </c>
      <c r="F42" s="40"/>
      <c r="G42" s="16">
        <f t="shared" si="0"/>
        <v>0</v>
      </c>
      <c r="H42" s="33" t="s">
        <v>154</v>
      </c>
      <c r="J42">
        <v>511</v>
      </c>
      <c r="K42"/>
    </row>
    <row r="43" spans="1:11" ht="30" customHeight="1" x14ac:dyDescent="0.25">
      <c r="A43" s="13">
        <v>20</v>
      </c>
      <c r="B43" s="14" t="s">
        <v>73</v>
      </c>
      <c r="C43" s="32" t="s">
        <v>113</v>
      </c>
      <c r="D43" s="15" t="s">
        <v>135</v>
      </c>
      <c r="E43" s="16">
        <v>1</v>
      </c>
      <c r="F43" s="40"/>
      <c r="G43" s="16">
        <f t="shared" si="0"/>
        <v>0</v>
      </c>
      <c r="H43" s="33" t="s">
        <v>155</v>
      </c>
      <c r="J43">
        <v>524</v>
      </c>
      <c r="K43"/>
    </row>
    <row r="44" spans="1:11" ht="30" customHeight="1" x14ac:dyDescent="0.25">
      <c r="A44" s="13">
        <v>21</v>
      </c>
      <c r="B44" s="14" t="s">
        <v>74</v>
      </c>
      <c r="C44" s="32" t="s">
        <v>114</v>
      </c>
      <c r="D44" s="15" t="s">
        <v>136</v>
      </c>
      <c r="E44" s="16">
        <v>18</v>
      </c>
      <c r="F44" s="40"/>
      <c r="G44" s="16">
        <f t="shared" si="0"/>
        <v>0</v>
      </c>
      <c r="H44" s="33" t="s">
        <v>156</v>
      </c>
      <c r="J44">
        <v>148</v>
      </c>
      <c r="K44"/>
    </row>
    <row r="45" spans="1:11" ht="30" customHeight="1" x14ac:dyDescent="0.25">
      <c r="A45" s="13">
        <v>22</v>
      </c>
      <c r="B45" s="14" t="s">
        <v>75</v>
      </c>
      <c r="C45" s="32" t="s">
        <v>115</v>
      </c>
      <c r="D45" s="15" t="s">
        <v>136</v>
      </c>
      <c r="E45" s="16">
        <v>16</v>
      </c>
      <c r="F45" s="40"/>
      <c r="G45" s="16">
        <f t="shared" si="0"/>
        <v>0</v>
      </c>
      <c r="H45" s="33" t="s">
        <v>157</v>
      </c>
      <c r="J45">
        <v>149</v>
      </c>
      <c r="K45"/>
    </row>
    <row r="46" spans="1:11" ht="60" customHeight="1" x14ac:dyDescent="0.25">
      <c r="A46" s="13">
        <v>23</v>
      </c>
      <c r="B46" s="14" t="s">
        <v>76</v>
      </c>
      <c r="C46" s="32" t="s">
        <v>116</v>
      </c>
      <c r="D46" s="15" t="s">
        <v>136</v>
      </c>
      <c r="E46" s="16">
        <v>16</v>
      </c>
      <c r="F46" s="40"/>
      <c r="G46" s="16">
        <f t="shared" si="0"/>
        <v>0</v>
      </c>
      <c r="H46" s="33" t="s">
        <v>158</v>
      </c>
      <c r="J46">
        <v>151</v>
      </c>
      <c r="K46"/>
    </row>
    <row r="47" spans="1:11" ht="60" customHeight="1" x14ac:dyDescent="0.25">
      <c r="A47" s="13">
        <v>24</v>
      </c>
      <c r="B47" s="14" t="s">
        <v>77</v>
      </c>
      <c r="C47" s="32" t="s">
        <v>117</v>
      </c>
      <c r="D47" s="15" t="s">
        <v>137</v>
      </c>
      <c r="E47" s="16">
        <v>27</v>
      </c>
      <c r="F47" s="40"/>
      <c r="G47" s="16">
        <f t="shared" si="0"/>
        <v>0</v>
      </c>
      <c r="H47" s="33" t="s">
        <v>159</v>
      </c>
      <c r="J47">
        <v>153</v>
      </c>
      <c r="K47"/>
    </row>
    <row r="48" spans="1:11" ht="105" customHeight="1" x14ac:dyDescent="0.25">
      <c r="A48" s="13">
        <v>25</v>
      </c>
      <c r="B48" s="14" t="s">
        <v>78</v>
      </c>
      <c r="C48" s="32" t="s">
        <v>118</v>
      </c>
      <c r="D48" s="15" t="s">
        <v>136</v>
      </c>
      <c r="E48" s="16">
        <v>85</v>
      </c>
      <c r="F48" s="40"/>
      <c r="G48" s="16">
        <f t="shared" si="0"/>
        <v>0</v>
      </c>
      <c r="H48" s="33" t="s">
        <v>160</v>
      </c>
      <c r="J48">
        <v>162</v>
      </c>
      <c r="K48"/>
    </row>
    <row r="49" spans="1:11" ht="30" customHeight="1" x14ac:dyDescent="0.25">
      <c r="A49" s="13">
        <v>26</v>
      </c>
      <c r="B49" s="14" t="s">
        <v>79</v>
      </c>
      <c r="C49" s="32" t="s">
        <v>119</v>
      </c>
      <c r="D49" s="15" t="s">
        <v>136</v>
      </c>
      <c r="E49" s="16">
        <v>85</v>
      </c>
      <c r="F49" s="40"/>
      <c r="G49" s="16">
        <f t="shared" si="0"/>
        <v>0</v>
      </c>
      <c r="H49" s="33" t="s">
        <v>161</v>
      </c>
      <c r="J49">
        <v>165</v>
      </c>
      <c r="K49"/>
    </row>
    <row r="50" spans="1:11" ht="30" customHeight="1" x14ac:dyDescent="0.25">
      <c r="A50" s="13">
        <v>27</v>
      </c>
      <c r="B50" s="14" t="s">
        <v>80</v>
      </c>
      <c r="C50" s="32" t="s">
        <v>120</v>
      </c>
      <c r="D50" s="15" t="s">
        <v>136</v>
      </c>
      <c r="E50" s="16">
        <v>85</v>
      </c>
      <c r="F50" s="40"/>
      <c r="G50" s="16">
        <f t="shared" si="0"/>
        <v>0</v>
      </c>
      <c r="H50" s="33" t="s">
        <v>162</v>
      </c>
      <c r="J50">
        <v>167</v>
      </c>
      <c r="K50"/>
    </row>
    <row r="51" spans="1:11" ht="45" customHeight="1" x14ac:dyDescent="0.25">
      <c r="A51" s="13">
        <v>28</v>
      </c>
      <c r="B51" s="14" t="s">
        <v>81</v>
      </c>
      <c r="C51" s="32" t="s">
        <v>121</v>
      </c>
      <c r="D51" s="15" t="s">
        <v>135</v>
      </c>
      <c r="E51" s="16">
        <v>1</v>
      </c>
      <c r="F51" s="40"/>
      <c r="G51" s="16">
        <f t="shared" si="0"/>
        <v>0</v>
      </c>
      <c r="H51" s="33" t="s">
        <v>163</v>
      </c>
      <c r="J51">
        <v>346</v>
      </c>
      <c r="K51"/>
    </row>
    <row r="52" spans="1:11" ht="30" customHeight="1" x14ac:dyDescent="0.25">
      <c r="A52" s="13">
        <v>29</v>
      </c>
      <c r="B52" s="14" t="s">
        <v>82</v>
      </c>
      <c r="C52" s="32" t="s">
        <v>122</v>
      </c>
      <c r="D52" s="15" t="s">
        <v>136</v>
      </c>
      <c r="E52" s="16">
        <v>1.5</v>
      </c>
      <c r="F52" s="40"/>
      <c r="G52" s="16">
        <f t="shared" si="0"/>
        <v>0</v>
      </c>
      <c r="H52" s="33" t="s">
        <v>164</v>
      </c>
      <c r="J52">
        <v>354</v>
      </c>
      <c r="K52"/>
    </row>
    <row r="53" spans="1:11" ht="30" customHeight="1" x14ac:dyDescent="0.25">
      <c r="A53" s="13">
        <v>30</v>
      </c>
      <c r="B53" s="14" t="s">
        <v>83</v>
      </c>
      <c r="C53" s="32" t="s">
        <v>123</v>
      </c>
      <c r="D53" s="15" t="s">
        <v>136</v>
      </c>
      <c r="E53" s="16">
        <v>3</v>
      </c>
      <c r="F53" s="40"/>
      <c r="G53" s="16">
        <f t="shared" si="0"/>
        <v>0</v>
      </c>
      <c r="H53" s="33" t="s">
        <v>143</v>
      </c>
      <c r="J53">
        <v>182</v>
      </c>
      <c r="K53"/>
    </row>
    <row r="54" spans="1:11" ht="45" customHeight="1" x14ac:dyDescent="0.25">
      <c r="A54" s="13">
        <v>31</v>
      </c>
      <c r="B54" s="14" t="s">
        <v>84</v>
      </c>
      <c r="C54" s="32" t="s">
        <v>124</v>
      </c>
      <c r="D54" s="15" t="s">
        <v>137</v>
      </c>
      <c r="E54" s="16">
        <v>20</v>
      </c>
      <c r="F54" s="40"/>
      <c r="G54" s="16">
        <f t="shared" si="0"/>
        <v>0</v>
      </c>
      <c r="H54" s="33" t="s">
        <v>165</v>
      </c>
      <c r="J54">
        <v>183</v>
      </c>
      <c r="K54"/>
    </row>
    <row r="55" spans="1:11" ht="30" customHeight="1" x14ac:dyDescent="0.25">
      <c r="A55" s="34">
        <v>32</v>
      </c>
      <c r="B55" s="35" t="s">
        <v>85</v>
      </c>
      <c r="C55" s="36" t="s">
        <v>125</v>
      </c>
      <c r="D55" s="37" t="s">
        <v>137</v>
      </c>
      <c r="E55" s="38">
        <v>1.5</v>
      </c>
      <c r="F55" s="40"/>
      <c r="G55" s="38">
        <f t="shared" si="0"/>
        <v>0</v>
      </c>
      <c r="H55" s="39" t="s">
        <v>166</v>
      </c>
      <c r="J55">
        <v>438</v>
      </c>
      <c r="K55"/>
    </row>
    <row r="56" spans="1:11" ht="60" customHeight="1" x14ac:dyDescent="0.25">
      <c r="A56" s="13">
        <v>33</v>
      </c>
      <c r="B56" s="14" t="s">
        <v>86</v>
      </c>
      <c r="C56" s="32" t="s">
        <v>126</v>
      </c>
      <c r="D56" s="15" t="s">
        <v>135</v>
      </c>
      <c r="E56" s="16">
        <v>1</v>
      </c>
      <c r="F56" s="40"/>
      <c r="G56" s="16">
        <f t="shared" si="0"/>
        <v>0</v>
      </c>
      <c r="H56" s="33" t="s">
        <v>167</v>
      </c>
      <c r="J56">
        <v>204</v>
      </c>
      <c r="K56"/>
    </row>
    <row r="57" spans="1:11" ht="30" customHeight="1" x14ac:dyDescent="0.25">
      <c r="A57" s="13">
        <v>34</v>
      </c>
      <c r="B57" s="14" t="s">
        <v>87</v>
      </c>
      <c r="C57" s="32" t="s">
        <v>127</v>
      </c>
      <c r="D57" s="15" t="s">
        <v>35</v>
      </c>
      <c r="E57" s="16">
        <v>1</v>
      </c>
      <c r="F57" s="40"/>
      <c r="G57" s="16">
        <f t="shared" si="0"/>
        <v>0</v>
      </c>
      <c r="H57" s="33" t="s">
        <v>168</v>
      </c>
      <c r="J57">
        <v>205</v>
      </c>
      <c r="K57"/>
    </row>
    <row r="58" spans="1:11" ht="45" customHeight="1" x14ac:dyDescent="0.25">
      <c r="A58" s="13">
        <v>35</v>
      </c>
      <c r="B58" s="14" t="s">
        <v>88</v>
      </c>
      <c r="C58" s="32" t="s">
        <v>128</v>
      </c>
      <c r="D58" s="15" t="s">
        <v>135</v>
      </c>
      <c r="E58" s="16">
        <v>2</v>
      </c>
      <c r="F58" s="40"/>
      <c r="G58" s="16">
        <f t="shared" si="0"/>
        <v>0</v>
      </c>
      <c r="H58" s="33" t="s">
        <v>169</v>
      </c>
      <c r="J58">
        <v>208</v>
      </c>
      <c r="K58"/>
    </row>
    <row r="59" spans="1:11" ht="45" customHeight="1" x14ac:dyDescent="0.25">
      <c r="A59" s="13">
        <v>36</v>
      </c>
      <c r="B59" s="14" t="s">
        <v>89</v>
      </c>
      <c r="C59" s="32" t="s">
        <v>129</v>
      </c>
      <c r="D59" s="15" t="s">
        <v>137</v>
      </c>
      <c r="E59" s="16">
        <v>2</v>
      </c>
      <c r="F59" s="40"/>
      <c r="G59" s="16">
        <f t="shared" si="0"/>
        <v>0</v>
      </c>
      <c r="H59" s="33" t="s">
        <v>170</v>
      </c>
      <c r="J59">
        <v>215</v>
      </c>
      <c r="K59"/>
    </row>
    <row r="60" spans="1:11" ht="45" customHeight="1" x14ac:dyDescent="0.25">
      <c r="A60" s="13">
        <v>37</v>
      </c>
      <c r="B60" s="14" t="s">
        <v>90</v>
      </c>
      <c r="C60" s="32" t="s">
        <v>130</v>
      </c>
      <c r="D60" s="15" t="s">
        <v>137</v>
      </c>
      <c r="E60" s="16">
        <v>2</v>
      </c>
      <c r="F60" s="40"/>
      <c r="G60" s="16">
        <f t="shared" si="0"/>
        <v>0</v>
      </c>
      <c r="H60" s="33" t="s">
        <v>171</v>
      </c>
      <c r="J60">
        <v>220</v>
      </c>
      <c r="K60"/>
    </row>
    <row r="61" spans="1:11" ht="30" customHeight="1" x14ac:dyDescent="0.25">
      <c r="A61" s="13">
        <v>38</v>
      </c>
      <c r="B61" s="14" t="s">
        <v>91</v>
      </c>
      <c r="C61" s="32" t="s">
        <v>131</v>
      </c>
      <c r="D61" s="15" t="s">
        <v>35</v>
      </c>
      <c r="E61" s="16">
        <v>1</v>
      </c>
      <c r="F61" s="40"/>
      <c r="G61" s="16">
        <f t="shared" si="0"/>
        <v>0</v>
      </c>
      <c r="H61" s="33" t="s">
        <v>172</v>
      </c>
      <c r="J61">
        <v>303</v>
      </c>
      <c r="K61"/>
    </row>
    <row r="62" spans="1:11" ht="45" customHeight="1" x14ac:dyDescent="0.25">
      <c r="A62" s="13">
        <v>39</v>
      </c>
      <c r="B62" s="14" t="s">
        <v>92</v>
      </c>
      <c r="C62" s="32" t="s">
        <v>132</v>
      </c>
      <c r="D62" s="15" t="s">
        <v>35</v>
      </c>
      <c r="E62" s="16">
        <v>1</v>
      </c>
      <c r="F62" s="40"/>
      <c r="G62" s="16">
        <f t="shared" si="0"/>
        <v>0</v>
      </c>
      <c r="H62" s="33" t="s">
        <v>173</v>
      </c>
      <c r="J62">
        <v>469</v>
      </c>
      <c r="K62"/>
    </row>
    <row r="63" spans="1:11" ht="30" customHeight="1" x14ac:dyDescent="0.25">
      <c r="A63" s="13">
        <v>40</v>
      </c>
      <c r="B63" s="14" t="s">
        <v>93</v>
      </c>
      <c r="C63" s="32" t="s">
        <v>133</v>
      </c>
      <c r="D63" s="15" t="s">
        <v>35</v>
      </c>
      <c r="E63" s="16">
        <v>1</v>
      </c>
      <c r="F63" s="40"/>
      <c r="G63" s="16">
        <f t="shared" si="0"/>
        <v>0</v>
      </c>
      <c r="H63" s="33" t="s">
        <v>174</v>
      </c>
      <c r="J63">
        <v>517</v>
      </c>
      <c r="K63"/>
    </row>
    <row r="64" spans="1:11" ht="30" customHeight="1" x14ac:dyDescent="0.25">
      <c r="A64" s="13">
        <v>41</v>
      </c>
      <c r="B64" s="14" t="s">
        <v>94</v>
      </c>
      <c r="C64" s="32" t="s">
        <v>134</v>
      </c>
      <c r="D64" s="15" t="s">
        <v>138</v>
      </c>
      <c r="E64" s="16">
        <v>1</v>
      </c>
      <c r="F64" s="40"/>
      <c r="G64" s="16">
        <f t="shared" si="0"/>
        <v>0</v>
      </c>
      <c r="H64" s="33" t="s">
        <v>175</v>
      </c>
      <c r="J64">
        <v>307</v>
      </c>
      <c r="K64"/>
    </row>
    <row r="65" spans="1:11" ht="27" customHeight="1" x14ac:dyDescent="0.25">
      <c r="A65" s="44" t="s">
        <v>54</v>
      </c>
      <c r="B65" s="45"/>
      <c r="C65" s="45"/>
      <c r="D65" s="45"/>
      <c r="E65" s="45"/>
      <c r="F65" s="45"/>
      <c r="G65" s="31">
        <f>ROUND(0+G35+G37+G38+G39+G55, 2)</f>
        <v>0</v>
      </c>
      <c r="H65" s="23"/>
      <c r="K65"/>
    </row>
    <row r="66" spans="1:11" ht="27" customHeight="1" x14ac:dyDescent="0.25">
      <c r="A66" s="69" t="s">
        <v>53</v>
      </c>
      <c r="B66" s="70"/>
      <c r="C66" s="70"/>
      <c r="D66" s="70"/>
      <c r="E66" s="70"/>
      <c r="F66" s="70"/>
      <c r="G66" s="12">
        <f>ROUND(0+G24+G25+G26+G27+G28+G29+G30+G31+G32+G33+G34+G36+G40+G41+G42+G43+G44+G45+G46+G47+G48+G49+G50+G51+G52+G53+G54+G56+G57+G58+G59+G60+G61+G62+G63+G64, 2)</f>
        <v>10000</v>
      </c>
      <c r="K66"/>
    </row>
    <row r="67" spans="1:11" ht="27" customHeight="1" x14ac:dyDescent="0.25">
      <c r="A67" s="69" t="s">
        <v>52</v>
      </c>
      <c r="B67" s="70"/>
      <c r="C67" s="70"/>
      <c r="D67" s="70"/>
      <c r="E67" s="70"/>
      <c r="F67" s="70"/>
      <c r="G67" s="12">
        <f>G65+G66</f>
        <v>10000</v>
      </c>
      <c r="K67"/>
    </row>
    <row r="68" spans="1:11" ht="27" customHeight="1" x14ac:dyDescent="0.25">
      <c r="A68" s="68" t="s">
        <v>51</v>
      </c>
      <c r="B68" s="68"/>
      <c r="C68" s="68"/>
      <c r="D68" s="68"/>
      <c r="E68" s="68"/>
      <c r="F68" s="68"/>
      <c r="G68" s="68"/>
      <c r="H68" s="68"/>
      <c r="K68"/>
    </row>
    <row r="69" spans="1:11" ht="27" customHeight="1" x14ac:dyDescent="0.25">
      <c r="A69" s="67" t="s">
        <v>50</v>
      </c>
      <c r="B69" s="67"/>
      <c r="C69" s="67"/>
      <c r="D69" s="67"/>
      <c r="E69" s="67"/>
      <c r="F69" s="67"/>
      <c r="G69" s="67"/>
      <c r="H69" s="67"/>
      <c r="K69"/>
    </row>
    <row r="70" spans="1:11" ht="35.1" customHeight="1" x14ac:dyDescent="0.25">
      <c r="A70" s="27" t="s">
        <v>49</v>
      </c>
      <c r="B70" s="28"/>
      <c r="C70" s="28"/>
      <c r="D70" s="28"/>
      <c r="E70" s="29"/>
      <c r="F70" s="41"/>
      <c r="G70" s="26" t="s">
        <v>48</v>
      </c>
      <c r="H70" s="1"/>
      <c r="K70"/>
    </row>
    <row r="71" spans="1:11" ht="15.75" customHeight="1" x14ac:dyDescent="0.25">
      <c r="A71" s="24"/>
      <c r="B71" s="42" t="s">
        <v>47</v>
      </c>
      <c r="C71" s="42"/>
      <c r="D71" s="42"/>
      <c r="E71" s="42"/>
      <c r="F71" s="43"/>
      <c r="K71"/>
    </row>
    <row r="72" spans="1:11" ht="45" customHeight="1" x14ac:dyDescent="0.25">
      <c r="A72" s="25" t="s">
        <v>46</v>
      </c>
      <c r="B72" s="109" t="s">
        <v>45</v>
      </c>
      <c r="C72" s="109"/>
      <c r="D72" s="109"/>
      <c r="E72" s="109"/>
      <c r="F72" s="110"/>
      <c r="K72"/>
    </row>
    <row r="73" spans="1:11" ht="60" customHeight="1" x14ac:dyDescent="0.25">
      <c r="A73" s="25" t="s">
        <v>44</v>
      </c>
      <c r="B73" s="109" t="s">
        <v>43</v>
      </c>
      <c r="C73" s="109"/>
      <c r="D73" s="109"/>
      <c r="E73" s="109"/>
      <c r="F73" s="110"/>
      <c r="K73"/>
    </row>
    <row r="74" spans="1:11" ht="45" customHeight="1" x14ac:dyDescent="0.25">
      <c r="A74" s="25" t="s">
        <v>42</v>
      </c>
      <c r="B74" s="109" t="s">
        <v>41</v>
      </c>
      <c r="C74" s="109"/>
      <c r="D74" s="109"/>
      <c r="E74" s="109"/>
      <c r="F74" s="110"/>
      <c r="K74"/>
    </row>
    <row r="75" spans="1:11" ht="75" customHeight="1" x14ac:dyDescent="0.25">
      <c r="A75" s="25" t="s">
        <v>40</v>
      </c>
      <c r="B75" s="109" t="s">
        <v>39</v>
      </c>
      <c r="C75" s="109"/>
      <c r="D75" s="109"/>
      <c r="E75" s="109"/>
      <c r="F75" s="110"/>
      <c r="K75"/>
    </row>
    <row r="76" spans="1:11" ht="120" customHeight="1" x14ac:dyDescent="0.25">
      <c r="A76" s="25" t="s">
        <v>38</v>
      </c>
      <c r="B76" s="109" t="s">
        <v>37</v>
      </c>
      <c r="C76" s="109"/>
      <c r="D76" s="109"/>
      <c r="E76" s="109"/>
      <c r="F76" s="110"/>
      <c r="K76"/>
    </row>
    <row r="77" spans="1:11" x14ac:dyDescent="0.25">
      <c r="A77" s="3"/>
      <c r="B77" s="30"/>
      <c r="C77" s="30"/>
      <c r="D77" s="30"/>
      <c r="E77" s="30"/>
      <c r="F77" s="30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</sheetData>
  <sheetProtection password="EB95" sheet="1"/>
  <mergeCells count="42">
    <mergeCell ref="B72:F72"/>
    <mergeCell ref="B73:F73"/>
    <mergeCell ref="B74:F74"/>
    <mergeCell ref="B75:F75"/>
    <mergeCell ref="B76:F76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1:F71"/>
    <mergeCell ref="A65:F65"/>
    <mergeCell ref="D17:G17"/>
    <mergeCell ref="A19:C21"/>
    <mergeCell ref="D20:G20"/>
    <mergeCell ref="D21:G21"/>
    <mergeCell ref="A17:C17"/>
    <mergeCell ref="A18:C18"/>
    <mergeCell ref="D18:G18"/>
    <mergeCell ref="D19:G19"/>
    <mergeCell ref="A69:H69"/>
    <mergeCell ref="A68:H68"/>
    <mergeCell ref="A66:F66"/>
    <mergeCell ref="A67:F67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2025-04-01T08:12:35Z</dcterms:modified>
  <cp:category/>
</cp:coreProperties>
</file>