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spalovasi\Desktop\DNS\B Y T Y - volné\P.Lumumby 4, b.č.3\"/>
    </mc:Choice>
  </mc:AlternateContent>
  <xr:revisionPtr revIDLastSave="0" documentId="13_ncr:1_{C27C5863-2D0F-4F43-9AB8-8F65DF2870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List1!$A$1:$H$110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8" i="1" l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99" i="1" l="1"/>
  <c r="G100" i="1"/>
  <c r="G101" i="1" s="1"/>
</calcChain>
</file>

<file path=xl/sharedStrings.xml><?xml version="1.0" encoding="utf-8"?>
<sst xmlns="http://schemas.openxmlformats.org/spreadsheetml/2006/main" count="345" uniqueCount="269">
  <si>
    <t>Oprava volného bytu č. 3, P.Lumumby 4</t>
  </si>
  <si>
    <t>VZ č. 62/2025</t>
  </si>
  <si>
    <t>Odběratel:</t>
  </si>
  <si>
    <t>Příjemce:</t>
  </si>
  <si>
    <t>Statutární město Ostrava</t>
  </si>
  <si>
    <t>Městský obvod Ostrava - Jih</t>
  </si>
  <si>
    <t>Prokešovo náměstí 1803/8</t>
  </si>
  <si>
    <t>Horní 791/3</t>
  </si>
  <si>
    <t>729 30  Ostrava - Moravská Ostrava</t>
  </si>
  <si>
    <t>700 30  Ostrava - Hrabůvka</t>
  </si>
  <si>
    <t>Zhotovitel:</t>
  </si>
  <si>
    <t>Sídlo</t>
  </si>
  <si>
    <t>IČ zhotovitele</t>
  </si>
  <si>
    <t>Předmět zakázky:</t>
  </si>
  <si>
    <t>Část obce</t>
  </si>
  <si>
    <t>Ostrava - Zábřeh</t>
  </si>
  <si>
    <t>Ulice, č. pop./č. or.</t>
  </si>
  <si>
    <t>P.Lumumby 4/2262</t>
  </si>
  <si>
    <t>Číslo bytu</t>
  </si>
  <si>
    <t>Velikost bytu</t>
  </si>
  <si>
    <t>1+2</t>
  </si>
  <si>
    <t>Technik</t>
  </si>
  <si>
    <t>Silvie Spálová</t>
  </si>
  <si>
    <t>silvie.spalova@ovajih.cz</t>
  </si>
  <si>
    <t>599 430 150, 734 511 647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</si>
  <si>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</si>
  <si>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</si>
  <si>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</si>
  <si>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</si>
  <si>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</si>
  <si>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</si>
  <si>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</si>
  <si>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</si>
  <si>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</si>
  <si>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</si>
  <si>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</si>
  <si>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2xrevizní zpráva</t>
  </si>
  <si>
    <t>1.14</t>
  </si>
  <si>
    <t>revize elektroinstalace a elektrických spotřebičů bytu</t>
  </si>
  <si>
    <t>1.20</t>
  </si>
  <si>
    <t>revize plynoinstalace, tlaková zkouška, vpuštění plynu, vystavení revizní zprávy (2x)</t>
  </si>
  <si>
    <t>soubor</t>
  </si>
  <si>
    <t>2.3</t>
  </si>
  <si>
    <t>generální oprava jednofázové elektroinstalace bytu s rozvody pod omítku, vč. el. příslušenství (např. domovní zvonek, ventilátory odsávání, infrazářič, osvětlení pod kuchyňskou linkou, aj.)</t>
  </si>
  <si>
    <t>Zasekání kabelů el. instalace pod novou podlahu a omítky - KU, PŘ, OP, LO, světla dle výběru objednatele, pod KU-linkou LED pásek po celé délce linky v hliníkové liště, vypínače v KU v rámečku (např. TANGO), (2x2ks pod KU-linkou), pračka, myčka, zřídit stropní osvětlení v KU (v současné době je světlo na boční stěně), zrušení nefunkčních zásuvek, vč. zásuvky STA v OP!!!</t>
  </si>
  <si>
    <t>3.1</t>
  </si>
  <si>
    <t>výměna wc kombi</t>
  </si>
  <si>
    <t>duální splachování, včetně krycí manžety na odpad</t>
  </si>
  <si>
    <t>3.3</t>
  </si>
  <si>
    <t>výměna sedací desky</t>
  </si>
  <si>
    <t>3.5</t>
  </si>
  <si>
    <t>výměna pancéřové hadičky</t>
  </si>
  <si>
    <t>3.6</t>
  </si>
  <si>
    <t>výměna rohového ventilu</t>
  </si>
  <si>
    <t>3.7</t>
  </si>
  <si>
    <t>výměna umyvadla včetně příslušenství</t>
  </si>
  <si>
    <t>55 cm, sifon lahvový, nerezový, automatická zátka, uzavírání clik clak</t>
  </si>
  <si>
    <t>3.9</t>
  </si>
  <si>
    <t>výměna vany 150 cm</t>
  </si>
  <si>
    <t>akrylátová, sifon lahvový, nerezový, automatická zátka, uzavírání clik clak</t>
  </si>
  <si>
    <t>3.22</t>
  </si>
  <si>
    <t>výměna baterie dřezové stojánkové pákové</t>
  </si>
  <si>
    <t>vysoká, dlouhé flexibilní elastické rameno, stojánková, otočná, výška 300mm, barva černá</t>
  </si>
  <si>
    <t>3.26</t>
  </si>
  <si>
    <t>výměna baterie umyvadlové stojánkové pákové</t>
  </si>
  <si>
    <t>dlouhé ramínko</t>
  </si>
  <si>
    <t>3.28</t>
  </si>
  <si>
    <t>výměna baterie vanové nástěnné R100</t>
  </si>
  <si>
    <t>včetně sprchové hadice a tyčového držáku na sprchu</t>
  </si>
  <si>
    <t>3.33</t>
  </si>
  <si>
    <t>výměna dřezu nerez včetně příslušenství</t>
  </si>
  <si>
    <t>GRANITOVÝ s odkapávačem a otvorem pro stojánkovou baterii, sifon lahvový, nerezový, automatická zátka, černá barva</t>
  </si>
  <si>
    <t>3.34</t>
  </si>
  <si>
    <t>výměna pračkového ventilu</t>
  </si>
  <si>
    <t>KOU, včetně odpadu = montáž na stěnu SDK za stoupačky ÚT</t>
  </si>
  <si>
    <t>3.39</t>
  </si>
  <si>
    <t>výměna kuchyňské linky atypický rozměr, viz poznámka</t>
  </si>
  <si>
    <t>Rohová 250/160 cm, tloušťka lamina min. 18mm, dekor dřevo, ve spodní části 4x šuplík s kolejničkami, ABS hrany 2mm, včetně skříněk pro vestavné spotřebiče a vysunovací digestoř, zavírače zásuvek a dvířek s měkkým dorazem (měkký doraz při otevírání i zavírání), spodní skříňky osadit na nožkách s krycí lištou, jeden vysunovací díl v místě pro umístění myčky, masívní tyčové úchytky</t>
  </si>
  <si>
    <t>3.49</t>
  </si>
  <si>
    <t>výměna spižní skříně včetně polic</t>
  </si>
  <si>
    <t>Samostatná skříň š.60/50cm, výška 2,20 (výška stejná jako vrchní skříňky u KU-linky, buď bude spíž, nebo po demontáži skříně do místa vleze lednice), tloušťka lamina min. 18mm, dekor dtto KU-linka, dvířka dvoukřídlá (rozdělena v místě okenního parapetu tak, aby parapet nebránil plnému otevírání dvířek), zavírač dvířek s měkkým dorazem, masívní tyčové úchytky, dekor odsouhlasí objednatel</t>
  </si>
  <si>
    <t>3.52</t>
  </si>
  <si>
    <t>výměna vstupních vchodových protipožárních dveří 80 cm, tř. EI 30, DP3, dekor dřevo včetně kukátka</t>
  </si>
  <si>
    <t>80/P</t>
  </si>
  <si>
    <t>3.54</t>
  </si>
  <si>
    <t>výměna vnitřních dveří – plné 60 cm</t>
  </si>
  <si>
    <t>KOU (60/L), WC (60/L)</t>
  </si>
  <si>
    <t>3.56</t>
  </si>
  <si>
    <t>výměna vnitřních dveří – plné 80 cm</t>
  </si>
  <si>
    <t>LO (80/L, levý pokoj) povrchová úprava CPL laminát, dle výběru objednatele</t>
  </si>
  <si>
    <t>3.67</t>
  </si>
  <si>
    <t>výměna dveřního prahu – délka 60 cm</t>
  </si>
  <si>
    <t>KOU, WC = dubový, lak</t>
  </si>
  <si>
    <t>3.69</t>
  </si>
  <si>
    <t>výměna dveřního prahu – délka 80 cm</t>
  </si>
  <si>
    <t>OP, LO, vstupní = dubový, lak</t>
  </si>
  <si>
    <t>3.82</t>
  </si>
  <si>
    <t>výměna dveřního kování</t>
  </si>
  <si>
    <t>KOU, WC, OP, LO - rozetové kování (kov, nerez, mat, KOU+WC = WC zámek, OP+LO = dozický klíč)</t>
  </si>
  <si>
    <t>3.83</t>
  </si>
  <si>
    <t>výměna zámku u dveří</t>
  </si>
  <si>
    <t>KOU, WC, OP, LO, vstupní</t>
  </si>
  <si>
    <t>3.86</t>
  </si>
  <si>
    <t>výměna zárubně ocelové pro dveře – šířky 80 cm</t>
  </si>
  <si>
    <t>OP (80/P - pravý pokoj s balkonem), LO (80/L - otevíratelné do LO, levý pokoj)</t>
  </si>
  <si>
    <t>3.89</t>
  </si>
  <si>
    <t>výměna zárubně ocelové pro vstupní vchodové dveře – šířky 80 cm</t>
  </si>
  <si>
    <t>3.118</t>
  </si>
  <si>
    <t>výměna větracích mřížek</t>
  </si>
  <si>
    <t>1xKOU, 1xWC, 1xspíž spodní = všechny - uzavíratelné</t>
  </si>
  <si>
    <t>3.132</t>
  </si>
  <si>
    <t>výměna vestavné skříně - šíře nad 200 cm, s plynulým dotahem pro horní vedení, viz poznámka</t>
  </si>
  <si>
    <t>PŘ, dvoudílná, posuvné dveře, část šatní, část policová, š=2,20m, v=2,65m, h=0,60m, tloušťka lamina min. 18mm, včetně olištování, omezovače dveří, tlumení při dovírání pro horní vodící kolejnice např. typu Sevroll, dekor odsouhlasí objednatel</t>
  </si>
  <si>
    <t>3.162</t>
  </si>
  <si>
    <t>dodávka a montáž digestoře recirkulační</t>
  </si>
  <si>
    <t>nerez, výsuvná</t>
  </si>
  <si>
    <t>3.200</t>
  </si>
  <si>
    <t>Dodání a montáž plynové varné desky, včetně příslušenství, povrch černé sklo, pojistka stop gas, elektronické zapalování, 4 varné zóny, otočné ovládání</t>
  </si>
  <si>
    <t>Dle VOP</t>
  </si>
  <si>
    <t>3.201</t>
  </si>
  <si>
    <t>Dodání a montáž vestavné elektrické trouby s ventilátorem, energetická třída min. A</t>
  </si>
  <si>
    <t>včetně 2ks pečících plechů, dle VOP</t>
  </si>
  <si>
    <t>3.207</t>
  </si>
  <si>
    <t>Výměna rohové dřezové desky, včetně desky mezi vrchním a spodním dílem kuchyňské linky (místo obkladu), atypický rozměr, vč. ukončovacích lišt - viz poznámka</t>
  </si>
  <si>
    <t>250/160 cm, včetně desky mezi spodním a vrchním dílem místo obkladu, rohová, min. tl.38 mm, dodání a montáž ochranného skla za plynovou varnou desku, tl. 4-5 mm, rozměr cca 70x50cm, barva černá nebo transparent (odsouhlasí objednatel)</t>
  </si>
  <si>
    <t>3.212</t>
  </si>
  <si>
    <t>výměna vnitřních dveří – prosklené 3/3 sklo svislý pruh, 80 cm</t>
  </si>
  <si>
    <t>OP (80/P, pravý pokoj s balkonem), povrchová úprava CPL laminát, dle výběru objednatele</t>
  </si>
  <si>
    <t>4.1</t>
  </si>
  <si>
    <t>stržení původního PVC</t>
  </si>
  <si>
    <t>m2</t>
  </si>
  <si>
    <t>KU, PŘ</t>
  </si>
  <si>
    <t>4.2</t>
  </si>
  <si>
    <t>úprava podkladu – nivelace vč. penetrace</t>
  </si>
  <si>
    <t>PŘ, KU, nivelace tl. 15-20 mm</t>
  </si>
  <si>
    <t>4.4</t>
  </si>
  <si>
    <t>položení PVC – vyšší zátěž, celoplošně podlepit</t>
  </si>
  <si>
    <t>OP, LO, PŘ, KU - dekor dřevo, nášlapná vrstva min. 0,7 mm, odsouhlasí objednatel</t>
  </si>
  <si>
    <t>4.6</t>
  </si>
  <si>
    <t>montáž obvodové soklové plastové lišty včetně doplňků</t>
  </si>
  <si>
    <t>bm</t>
  </si>
  <si>
    <t>OP, LO, PŘ, KU = barva dle dekoru PVC, plastové soklové lišty s komponenty</t>
  </si>
  <si>
    <t>4.7</t>
  </si>
  <si>
    <t>odstranění parketové podlahy</t>
  </si>
  <si>
    <t>OP, LO, odstranění vč.podkladních vrstev</t>
  </si>
  <si>
    <t>4.10</t>
  </si>
  <si>
    <t>úprava podkladového násypu, srovnání a doplnění do tl. 30 mm</t>
  </si>
  <si>
    <t>OP, LO, vyrovnávací podsyp (např.Liapor), doplnění a dorovnání do tl. 30 mm</t>
  </si>
  <si>
    <t>4.11</t>
  </si>
  <si>
    <t xml:space="preserve">položení 2 vrstev OSB desek včetně parozábrany- separační folie </t>
  </si>
  <si>
    <t>OP, LO (např. 1xOSB, 1xDurelis), min. tl. 2x15 mm, lepení spojů a sešroubování, položení vč.dilatačního pásku okolo stěn, vč.spoj. prostředků</t>
  </si>
  <si>
    <t>4.12</t>
  </si>
  <si>
    <t>zhotovení rastru</t>
  </si>
  <si>
    <t>OP, LO</t>
  </si>
  <si>
    <t>5.1</t>
  </si>
  <si>
    <t>provedení štukových omítek, vč. vyrovnání podkladu, 2x penetrace, použití lepidla, perlinky s doplňky, rohovníků, okolo špalet oken a dveří</t>
  </si>
  <si>
    <t>celý byt, včetně úpravy podkladu, penetrace, perlinky, lepidla, rohovníků, srovnání špalet kolem konstrukčních otvorů a za ÚT, rohy s perlinkou okolo oken, oprava prasklin na stěně a stropu v LO, oprava omítky okolo vstupních bytových zárubní ze strany SP po výměně zárubní</t>
  </si>
  <si>
    <t>5.4</t>
  </si>
  <si>
    <t>škrábání stěn,stropů</t>
  </si>
  <si>
    <t>celý byt</t>
  </si>
  <si>
    <t>5.6</t>
  </si>
  <si>
    <t>malba dvojnásobná bílá</t>
  </si>
  <si>
    <t>celý byt, otěruvzdorná, včetně výmalby (šedá-nová výmalba SP) okolo vstupních bytových zárubní ze strany SP po výměně</t>
  </si>
  <si>
    <t>5.8</t>
  </si>
  <si>
    <t>odstranění podhledů</t>
  </si>
  <si>
    <t>OP, KU, PŘ</t>
  </si>
  <si>
    <t>5.9</t>
  </si>
  <si>
    <t>zazdívka otvoru ve zdivu tl. do 300 mm v ploše do 0,2 m2, vč. začištění</t>
  </si>
  <si>
    <t>KU - vrchní větrací otvor v demontované spižní skříni</t>
  </si>
  <si>
    <t>5.13</t>
  </si>
  <si>
    <t>vybourání příčky, viz. poznámka</t>
  </si>
  <si>
    <t>KU - u spižní skříně, vč.zednického zapravení</t>
  </si>
  <si>
    <t>5.19</t>
  </si>
  <si>
    <t>vybourání ocelových zárubní a dozdění vzniklého otvoru</t>
  </si>
  <si>
    <t>vybourání ocelových zárubní 125cm v LO a dozdění vzniklého otvoru na osazení ocelových zárubní 80/L (otevíratelné do LO)</t>
  </si>
  <si>
    <t>5.32</t>
  </si>
  <si>
    <t>Vybourání zárubně vč. začištění stávajícího otvoru viz poznámka</t>
  </si>
  <si>
    <t>ocelové zárubně z PŘ do KU</t>
  </si>
  <si>
    <t>6.2</t>
  </si>
  <si>
    <t>obezdění vany 150 cm,včetně instalace vanových dvířek</t>
  </si>
  <si>
    <t>vanová dvířka v obkladu na magnet</t>
  </si>
  <si>
    <t>6.7</t>
  </si>
  <si>
    <t>provedení hydroizolace pod obklad</t>
  </si>
  <si>
    <t>KOU</t>
  </si>
  <si>
    <t>6.8</t>
  </si>
  <si>
    <t>vybourání keramického obkladu</t>
  </si>
  <si>
    <t>KOU = 13 m2, KU = 7 m2</t>
  </si>
  <si>
    <t>6.9</t>
  </si>
  <si>
    <t>provedení keramického obkladu včetně úpravy podkladu</t>
  </si>
  <si>
    <t>WC = do výše zárubní, KOU = do stropu, dva druhy barev, včetně AL ukončovacích lišt a vodotěsné těsnící pásky do rohů - 8 bm, srovnání podkladu pod obklad do tl. 30mm, dekor odsouhlasit s objednatelem</t>
  </si>
  <si>
    <t>6.11</t>
  </si>
  <si>
    <t>položení keramické dlažby vnitřní</t>
  </si>
  <si>
    <t>KOU, WC, 30x30cm, dekor dopasovat k obkladu</t>
  </si>
  <si>
    <t>6.14</t>
  </si>
  <si>
    <t>vybourání dlažby</t>
  </si>
  <si>
    <t>KOU, WC</t>
  </si>
  <si>
    <t>6.15</t>
  </si>
  <si>
    <t>vybourání soklíku</t>
  </si>
  <si>
    <t>KU, PŘ, keramický u podlahy, vč.zednického zpravení</t>
  </si>
  <si>
    <t>6.18</t>
  </si>
  <si>
    <t>úprava podkladu pod dlažbu , včetně hydroizolace</t>
  </si>
  <si>
    <t>6.25</t>
  </si>
  <si>
    <t>zhotovení nových revizních dvířek IŠ</t>
  </si>
  <si>
    <t>80 x 90cm, dřevěný rám, dvoukřídlá revizní dvířka, vč.úchytek, zavírač dvířek s měkkým dorazem, otvor snížit k WC kombi</t>
  </si>
  <si>
    <t>7.11</t>
  </si>
  <si>
    <t>nátěr radiátorů</t>
  </si>
  <si>
    <t>Před nátěrem odstranit původní nátěr = KU (11ks článků), OP (14ks článků), LO (14ks článků), KOU (stoupačky)  = barva bílá, syntetika</t>
  </si>
  <si>
    <t>7.12</t>
  </si>
  <si>
    <t>nátěr rozvodů ÚT</t>
  </si>
  <si>
    <t>barva bílá, syntetika</t>
  </si>
  <si>
    <t>7.14</t>
  </si>
  <si>
    <t>nátěr zárubní – šířka 60 cm</t>
  </si>
  <si>
    <t>KOU, WC = barva bílá, syntetika</t>
  </si>
  <si>
    <t>7.16</t>
  </si>
  <si>
    <t>nátěr zárubní – šířka 80 cm</t>
  </si>
  <si>
    <t>OP, LO = barva bílá, syntetika, 
vstupní = barva hnědá, syntetika</t>
  </si>
  <si>
    <t>8.2</t>
  </si>
  <si>
    <t>montáž vodovodního plastového potrubí</t>
  </si>
  <si>
    <t>KOU (3 bm) úprava rozvodů SV+TUV v KOU pro vanovou (nástěnnou) a umývadlovou (stojánkovou) baterii, KU (3 bm) úprava rozvodu SV+TUV pro rohovou linku, včetně přívodu SV pro myčku</t>
  </si>
  <si>
    <t>8.3</t>
  </si>
  <si>
    <t>demontáž původního vodovodního potrubí</t>
  </si>
  <si>
    <t>8.7</t>
  </si>
  <si>
    <t>montáž plastového odpadního potrubí</t>
  </si>
  <si>
    <t>KU - úprava pro rohovou KU-linku</t>
  </si>
  <si>
    <t>8.9</t>
  </si>
  <si>
    <t>výměna odbočky odpadního potrubí v IŠ</t>
  </si>
  <si>
    <t>úprava odpadního potrubí od umývadla a pro AP v KOU, úprava odpadního potrubí pro myčku v KU</t>
  </si>
  <si>
    <t>8.35</t>
  </si>
  <si>
    <t>úprava kolem prostupu stoupacího potrubí ÚT</t>
  </si>
  <si>
    <t>Dodání plastových dělených krytek na potrubí ÚT = KU-2ks, LO-2ks</t>
  </si>
  <si>
    <t>9.1</t>
  </si>
  <si>
    <t>opravy a seřízení plastových oken, viz poznámka</t>
  </si>
  <si>
    <t>KU (dvoukřídlé okno), LO (trojkřídlé okno), OP (dvoukřídlé okno + jednokřídlé balkon.dveře)</t>
  </si>
  <si>
    <t>9.5</t>
  </si>
  <si>
    <t>výměna zámku poštovní schránky</t>
  </si>
  <si>
    <t>9.14</t>
  </si>
  <si>
    <t>výroba klíčů pro zámkovou vložku</t>
  </si>
  <si>
    <t>2xdům, 1xlevý sklep, 1xdveře k boxům</t>
  </si>
  <si>
    <t>9.16</t>
  </si>
  <si>
    <t>výměna zámkové vložky</t>
  </si>
  <si>
    <t xml:space="preserve">vstupní dveře - bezpečnostní </t>
  </si>
  <si>
    <t>9.17</t>
  </si>
  <si>
    <t>výměna kování k zámkové vložce, viz poznámka</t>
  </si>
  <si>
    <t>9.24</t>
  </si>
  <si>
    <t>demontáž bytových doplňků, viz poznámka</t>
  </si>
  <si>
    <t>3ks garnýží v KU, OP, LO, obložení stěn v KU (15 m2)</t>
  </si>
  <si>
    <t>9.38</t>
  </si>
  <si>
    <t>dodání dorazů dveří viz poznámka</t>
  </si>
  <si>
    <t>Dodání transparentních silikonových dorazů ke dveřím v OP, LO, spižní dvířka</t>
  </si>
  <si>
    <t>11.32</t>
  </si>
  <si>
    <t>celkový úklid po opravách</t>
  </si>
  <si>
    <t>vč. umytí oken a rámů, vč.žaluzií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</si>
  <si>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</si>
  <si>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</si>
  <si>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</si>
  <si>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</si>
  <si>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</si>
  <si>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</si>
  <si>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</si>
  <si>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</si>
  <si>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</si>
  <si>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el.spotřebičů" bude do celkové ceny díla započtena pevnou max. limitní cenou 10 000 Kč.</t>
  </si>
  <si>
    <t>3</t>
  </si>
  <si>
    <t>Položka 2.25 	"oprava rozvodu elektroinstalace" bude do celkové ceny díla započtena pevnou max. limitní cenou 10 000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</si>
  <si>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</si>
  <si>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</si>
  <si>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</si>
  <si>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</si>
  <si>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4.4.2025 11:08:14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</si>
</sst>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3"/>
  <sheetViews>
    <sheetView showGridLines="0" tabSelected="1" zoomScale="115" zoomScaleNormal="115" workbookViewId="0">
      <selection sqref="A1:H1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2170</v>
      </c>
      <c r="K1"/>
    </row>
    <row r="2" spans="1:11" ht="44.1" customHeight="1" x14ac:dyDescent="0.25">
      <c r="A2" s="2"/>
      <c r="D2" s="78" t="s">
        <v>1</v>
      </c>
      <c r="E2" s="7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268</v>
      </c>
      <c r="K3"/>
    </row>
    <row r="4" spans="1:11" ht="15" customHeight="1" x14ac:dyDescent="0.25">
      <c r="A4" s="49" t="s">
        <v>2</v>
      </c>
      <c r="B4" s="50"/>
      <c r="C4" s="50"/>
      <c r="D4" s="72" t="s">
        <v>3</v>
      </c>
      <c r="E4" s="72"/>
      <c r="F4" s="72"/>
      <c r="G4" s="73"/>
      <c r="H4" s="6"/>
      <c r="J4">
        <v>75</v>
      </c>
      <c r="K4"/>
    </row>
    <row r="5" spans="1:11" ht="15" customHeight="1" x14ac:dyDescent="0.25">
      <c r="A5" s="55" t="s">
        <v>4</v>
      </c>
      <c r="B5" s="41"/>
      <c r="C5" s="41"/>
      <c r="D5" s="74" t="s">
        <v>5</v>
      </c>
      <c r="E5" s="74"/>
      <c r="F5" s="74"/>
      <c r="G5" s="75"/>
      <c r="H5" s="6"/>
      <c r="K5"/>
    </row>
    <row r="6" spans="1:11" ht="15" customHeight="1" x14ac:dyDescent="0.25">
      <c r="A6" s="55" t="s">
        <v>6</v>
      </c>
      <c r="B6" s="41"/>
      <c r="C6" s="41"/>
      <c r="D6" s="74" t="s">
        <v>7</v>
      </c>
      <c r="E6" s="74"/>
      <c r="F6" s="74"/>
      <c r="G6" s="75"/>
      <c r="H6" s="6"/>
      <c r="K6"/>
    </row>
    <row r="7" spans="1:11" ht="15" customHeight="1" x14ac:dyDescent="0.25">
      <c r="A7" s="52" t="s">
        <v>8</v>
      </c>
      <c r="B7" s="53"/>
      <c r="C7" s="53"/>
      <c r="D7" s="76" t="s">
        <v>9</v>
      </c>
      <c r="E7" s="76"/>
      <c r="F7" s="76"/>
      <c r="G7" s="77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9" t="s">
        <v>10</v>
      </c>
      <c r="B10" s="50"/>
      <c r="C10" s="51"/>
      <c r="D10" s="56"/>
      <c r="E10" s="57"/>
      <c r="F10" s="57"/>
      <c r="G10" s="58"/>
      <c r="H10" s="6"/>
    </row>
    <row r="11" spans="1:11" x14ac:dyDescent="0.25">
      <c r="A11" s="43" t="s">
        <v>11</v>
      </c>
      <c r="B11" s="44"/>
      <c r="C11" s="45"/>
      <c r="D11" s="46"/>
      <c r="E11" s="47"/>
      <c r="F11" s="47"/>
      <c r="G11" s="48"/>
      <c r="H11" s="6"/>
    </row>
    <row r="12" spans="1:11" ht="15.75" customHeight="1" x14ac:dyDescent="0.25">
      <c r="A12" s="52" t="s">
        <v>12</v>
      </c>
      <c r="B12" s="53"/>
      <c r="C12" s="53"/>
      <c r="D12" s="62"/>
      <c r="E12" s="63"/>
      <c r="F12" s="63"/>
      <c r="G12" s="64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9" t="s">
        <v>13</v>
      </c>
      <c r="B14" s="60"/>
      <c r="C14" s="60"/>
      <c r="D14" s="60"/>
      <c r="E14" s="60"/>
      <c r="F14" s="60"/>
      <c r="G14" s="61"/>
      <c r="H14" s="6"/>
      <c r="K14"/>
    </row>
    <row r="15" spans="1:11" x14ac:dyDescent="0.25">
      <c r="A15" s="54" t="s">
        <v>14</v>
      </c>
      <c r="B15" s="39"/>
      <c r="C15" s="39"/>
      <c r="D15" s="39" t="s">
        <v>15</v>
      </c>
      <c r="E15" s="39"/>
      <c r="F15" s="39"/>
      <c r="G15" s="40"/>
      <c r="H15" s="6"/>
    </row>
    <row r="16" spans="1:11" x14ac:dyDescent="0.25">
      <c r="A16" s="55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5" t="s">
        <v>18</v>
      </c>
      <c r="B17" s="41"/>
      <c r="C17" s="41"/>
      <c r="D17" s="41">
        <v>3</v>
      </c>
      <c r="E17" s="41"/>
      <c r="F17" s="41"/>
      <c r="G17" s="42"/>
      <c r="H17" s="6"/>
    </row>
    <row r="18" spans="1:11" x14ac:dyDescent="0.25">
      <c r="A18" s="55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84" t="s">
        <v>21</v>
      </c>
      <c r="B19" s="85"/>
      <c r="C19" s="86"/>
      <c r="D19" s="99" t="s">
        <v>22</v>
      </c>
      <c r="E19" s="100"/>
      <c r="F19" s="100"/>
      <c r="G19" s="101"/>
      <c r="H19" s="6"/>
      <c r="K19"/>
    </row>
    <row r="20" spans="1:11" ht="14.25" customHeight="1" x14ac:dyDescent="0.25">
      <c r="A20" s="87"/>
      <c r="B20" s="88"/>
      <c r="C20" s="89"/>
      <c r="D20" s="93" t="s">
        <v>23</v>
      </c>
      <c r="E20" s="94"/>
      <c r="F20" s="94"/>
      <c r="G20" s="95"/>
      <c r="H20" s="6"/>
      <c r="K20"/>
    </row>
    <row r="21" spans="1:11" ht="13.5" customHeight="1" x14ac:dyDescent="0.25">
      <c r="A21" s="90"/>
      <c r="B21" s="91"/>
      <c r="C21" s="92"/>
      <c r="D21" s="96" t="s">
        <v>24</v>
      </c>
      <c r="E21" s="97"/>
      <c r="F21" s="97"/>
      <c r="G21" s="98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6"/>
      <c r="G24" s="16">
        <f t="shared" ref="G24:G55" si="0">ROUND(E24*F24, 2)</f>
        <v>0</v>
      </c>
      <c r="H24" s="29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37</v>
      </c>
      <c r="C25" s="28" t="s">
        <v>38</v>
      </c>
      <c r="D25" s="15" t="s">
        <v>20</v>
      </c>
      <c r="E25" s="16">
        <v>1</v>
      </c>
      <c r="F25" s="36"/>
      <c r="G25" s="16">
        <f t="shared" si="0"/>
        <v>0</v>
      </c>
      <c r="H25" s="29"/>
      <c r="J25">
        <v>14</v>
      </c>
      <c r="K25"/>
    </row>
    <row r="26" spans="1:11" ht="60" customHeight="1" x14ac:dyDescent="0.25">
      <c r="A26" s="13">
        <v>3</v>
      </c>
      <c r="B26" s="14" t="s">
        <v>39</v>
      </c>
      <c r="C26" s="28" t="s">
        <v>40</v>
      </c>
      <c r="D26" s="15" t="s">
        <v>41</v>
      </c>
      <c r="E26" s="16">
        <v>1</v>
      </c>
      <c r="F26" s="36"/>
      <c r="G26" s="16">
        <f t="shared" si="0"/>
        <v>0</v>
      </c>
      <c r="H26" s="29" t="s">
        <v>36</v>
      </c>
      <c r="J26">
        <v>292</v>
      </c>
      <c r="K26"/>
    </row>
    <row r="27" spans="1:11" ht="225" customHeight="1" x14ac:dyDescent="0.25">
      <c r="A27" s="13">
        <v>4</v>
      </c>
      <c r="B27" s="14" t="s">
        <v>42</v>
      </c>
      <c r="C27" s="28" t="s">
        <v>43</v>
      </c>
      <c r="D27" s="15" t="s">
        <v>20</v>
      </c>
      <c r="E27" s="16">
        <v>1</v>
      </c>
      <c r="F27" s="36"/>
      <c r="G27" s="16">
        <f t="shared" si="0"/>
        <v>0</v>
      </c>
      <c r="H27" s="29" t="s">
        <v>44</v>
      </c>
      <c r="J27">
        <v>22</v>
      </c>
      <c r="K27"/>
    </row>
    <row r="28" spans="1:11" ht="45" customHeight="1" x14ac:dyDescent="0.25">
      <c r="A28" s="13">
        <v>5</v>
      </c>
      <c r="B28" s="14" t="s">
        <v>45</v>
      </c>
      <c r="C28" s="28" t="s">
        <v>46</v>
      </c>
      <c r="D28" s="15" t="s">
        <v>35</v>
      </c>
      <c r="E28" s="16">
        <v>1</v>
      </c>
      <c r="F28" s="36"/>
      <c r="G28" s="16">
        <f t="shared" si="0"/>
        <v>0</v>
      </c>
      <c r="H28" s="29" t="s">
        <v>47</v>
      </c>
      <c r="J28">
        <v>42</v>
      </c>
      <c r="K28"/>
    </row>
    <row r="29" spans="1:11" ht="30" customHeight="1" x14ac:dyDescent="0.25">
      <c r="A29" s="13">
        <v>6</v>
      </c>
      <c r="B29" s="14" t="s">
        <v>48</v>
      </c>
      <c r="C29" s="28" t="s">
        <v>49</v>
      </c>
      <c r="D29" s="15" t="s">
        <v>35</v>
      </c>
      <c r="E29" s="16">
        <v>1</v>
      </c>
      <c r="F29" s="36"/>
      <c r="G29" s="16">
        <f t="shared" si="0"/>
        <v>0</v>
      </c>
      <c r="H29" s="29"/>
      <c r="J29">
        <v>44</v>
      </c>
      <c r="K29"/>
    </row>
    <row r="30" spans="1:11" ht="30" customHeight="1" x14ac:dyDescent="0.25">
      <c r="A30" s="13">
        <v>7</v>
      </c>
      <c r="B30" s="14" t="s">
        <v>50</v>
      </c>
      <c r="C30" s="28" t="s">
        <v>51</v>
      </c>
      <c r="D30" s="15" t="s">
        <v>35</v>
      </c>
      <c r="E30" s="16">
        <v>1</v>
      </c>
      <c r="F30" s="36"/>
      <c r="G30" s="16">
        <f t="shared" si="0"/>
        <v>0</v>
      </c>
      <c r="H30" s="29"/>
      <c r="J30">
        <v>46</v>
      </c>
      <c r="K30"/>
    </row>
    <row r="31" spans="1:11" ht="30" customHeight="1" x14ac:dyDescent="0.25">
      <c r="A31" s="13">
        <v>8</v>
      </c>
      <c r="B31" s="14" t="s">
        <v>52</v>
      </c>
      <c r="C31" s="28" t="s">
        <v>53</v>
      </c>
      <c r="D31" s="15" t="s">
        <v>35</v>
      </c>
      <c r="E31" s="16">
        <v>1</v>
      </c>
      <c r="F31" s="36"/>
      <c r="G31" s="16">
        <f t="shared" si="0"/>
        <v>0</v>
      </c>
      <c r="H31" s="29"/>
      <c r="J31">
        <v>47</v>
      </c>
      <c r="K31"/>
    </row>
    <row r="32" spans="1:11" ht="60" customHeight="1" x14ac:dyDescent="0.25">
      <c r="A32" s="13">
        <v>9</v>
      </c>
      <c r="B32" s="14" t="s">
        <v>54</v>
      </c>
      <c r="C32" s="28" t="s">
        <v>55</v>
      </c>
      <c r="D32" s="15" t="s">
        <v>35</v>
      </c>
      <c r="E32" s="16">
        <v>1</v>
      </c>
      <c r="F32" s="36"/>
      <c r="G32" s="16">
        <f t="shared" si="0"/>
        <v>0</v>
      </c>
      <c r="H32" s="29" t="s">
        <v>56</v>
      </c>
      <c r="J32">
        <v>48</v>
      </c>
      <c r="K32"/>
    </row>
    <row r="33" spans="1:11" ht="60" customHeight="1" x14ac:dyDescent="0.25">
      <c r="A33" s="13">
        <v>10</v>
      </c>
      <c r="B33" s="14" t="s">
        <v>57</v>
      </c>
      <c r="C33" s="28" t="s">
        <v>58</v>
      </c>
      <c r="D33" s="15" t="s">
        <v>35</v>
      </c>
      <c r="E33" s="16">
        <v>1</v>
      </c>
      <c r="F33" s="36"/>
      <c r="G33" s="16">
        <f t="shared" si="0"/>
        <v>0</v>
      </c>
      <c r="H33" s="29" t="s">
        <v>59</v>
      </c>
      <c r="J33">
        <v>50</v>
      </c>
      <c r="K33"/>
    </row>
    <row r="34" spans="1:11" ht="75" customHeight="1" x14ac:dyDescent="0.25">
      <c r="A34" s="13">
        <v>11</v>
      </c>
      <c r="B34" s="14" t="s">
        <v>60</v>
      </c>
      <c r="C34" s="28" t="s">
        <v>61</v>
      </c>
      <c r="D34" s="15" t="s">
        <v>35</v>
      </c>
      <c r="E34" s="16">
        <v>1</v>
      </c>
      <c r="F34" s="36"/>
      <c r="G34" s="16">
        <f t="shared" si="0"/>
        <v>0</v>
      </c>
      <c r="H34" s="29" t="s">
        <v>62</v>
      </c>
      <c r="J34">
        <v>63</v>
      </c>
      <c r="K34"/>
    </row>
    <row r="35" spans="1:11" ht="45" customHeight="1" x14ac:dyDescent="0.25">
      <c r="A35" s="13">
        <v>12</v>
      </c>
      <c r="B35" s="14" t="s">
        <v>63</v>
      </c>
      <c r="C35" s="28" t="s">
        <v>64</v>
      </c>
      <c r="D35" s="15" t="s">
        <v>35</v>
      </c>
      <c r="E35" s="16">
        <v>1</v>
      </c>
      <c r="F35" s="36"/>
      <c r="G35" s="16">
        <f t="shared" si="0"/>
        <v>0</v>
      </c>
      <c r="H35" s="29" t="s">
        <v>65</v>
      </c>
      <c r="J35">
        <v>67</v>
      </c>
      <c r="K35"/>
    </row>
    <row r="36" spans="1:11" ht="45" customHeight="1" x14ac:dyDescent="0.25">
      <c r="A36" s="13">
        <v>13</v>
      </c>
      <c r="B36" s="14" t="s">
        <v>66</v>
      </c>
      <c r="C36" s="28" t="s">
        <v>67</v>
      </c>
      <c r="D36" s="15" t="s">
        <v>35</v>
      </c>
      <c r="E36" s="16">
        <v>1</v>
      </c>
      <c r="F36" s="36"/>
      <c r="G36" s="16">
        <f t="shared" si="0"/>
        <v>0</v>
      </c>
      <c r="H36" s="29" t="s">
        <v>68</v>
      </c>
      <c r="J36">
        <v>69</v>
      </c>
      <c r="K36"/>
    </row>
    <row r="37" spans="1:11" ht="90" customHeight="1" x14ac:dyDescent="0.25">
      <c r="A37" s="13">
        <v>14</v>
      </c>
      <c r="B37" s="14" t="s">
        <v>69</v>
      </c>
      <c r="C37" s="28" t="s">
        <v>70</v>
      </c>
      <c r="D37" s="15" t="s">
        <v>35</v>
      </c>
      <c r="E37" s="16">
        <v>1</v>
      </c>
      <c r="F37" s="36"/>
      <c r="G37" s="16">
        <f t="shared" si="0"/>
        <v>0</v>
      </c>
      <c r="H37" s="29" t="s">
        <v>71</v>
      </c>
      <c r="J37">
        <v>74</v>
      </c>
      <c r="K37"/>
    </row>
    <row r="38" spans="1:11" ht="45" customHeight="1" x14ac:dyDescent="0.25">
      <c r="A38" s="13">
        <v>15</v>
      </c>
      <c r="B38" s="14" t="s">
        <v>72</v>
      </c>
      <c r="C38" s="28" t="s">
        <v>73</v>
      </c>
      <c r="D38" s="15" t="s">
        <v>35</v>
      </c>
      <c r="E38" s="16">
        <v>1</v>
      </c>
      <c r="F38" s="36"/>
      <c r="G38" s="16">
        <f t="shared" si="0"/>
        <v>0</v>
      </c>
      <c r="H38" s="29" t="s">
        <v>74</v>
      </c>
      <c r="J38">
        <v>75</v>
      </c>
      <c r="K38"/>
    </row>
    <row r="39" spans="1:11" ht="225" customHeight="1" x14ac:dyDescent="0.25">
      <c r="A39" s="13">
        <v>16</v>
      </c>
      <c r="B39" s="14" t="s">
        <v>75</v>
      </c>
      <c r="C39" s="28" t="s">
        <v>76</v>
      </c>
      <c r="D39" s="15" t="s">
        <v>35</v>
      </c>
      <c r="E39" s="16">
        <v>1</v>
      </c>
      <c r="F39" s="36"/>
      <c r="G39" s="16">
        <f t="shared" si="0"/>
        <v>0</v>
      </c>
      <c r="H39" s="29" t="s">
        <v>77</v>
      </c>
      <c r="J39">
        <v>80</v>
      </c>
      <c r="K39"/>
    </row>
    <row r="40" spans="1:11" ht="225" customHeight="1" x14ac:dyDescent="0.25">
      <c r="A40" s="13">
        <v>17</v>
      </c>
      <c r="B40" s="14" t="s">
        <v>78</v>
      </c>
      <c r="C40" s="28" t="s">
        <v>79</v>
      </c>
      <c r="D40" s="15" t="s">
        <v>35</v>
      </c>
      <c r="E40" s="16">
        <v>1</v>
      </c>
      <c r="F40" s="36"/>
      <c r="G40" s="16">
        <f t="shared" si="0"/>
        <v>0</v>
      </c>
      <c r="H40" s="29" t="s">
        <v>80</v>
      </c>
      <c r="J40">
        <v>90</v>
      </c>
      <c r="K40"/>
    </row>
    <row r="41" spans="1:11" ht="60" customHeight="1" x14ac:dyDescent="0.25">
      <c r="A41" s="13">
        <v>18</v>
      </c>
      <c r="B41" s="14" t="s">
        <v>81</v>
      </c>
      <c r="C41" s="28" t="s">
        <v>82</v>
      </c>
      <c r="D41" s="15" t="s">
        <v>35</v>
      </c>
      <c r="E41" s="16">
        <v>1</v>
      </c>
      <c r="F41" s="36"/>
      <c r="G41" s="16">
        <f t="shared" si="0"/>
        <v>0</v>
      </c>
      <c r="H41" s="29" t="s">
        <v>83</v>
      </c>
      <c r="J41">
        <v>93</v>
      </c>
      <c r="K41"/>
    </row>
    <row r="42" spans="1:11" ht="30" customHeight="1" x14ac:dyDescent="0.25">
      <c r="A42" s="13">
        <v>19</v>
      </c>
      <c r="B42" s="14" t="s">
        <v>84</v>
      </c>
      <c r="C42" s="28" t="s">
        <v>85</v>
      </c>
      <c r="D42" s="15" t="s">
        <v>35</v>
      </c>
      <c r="E42" s="16">
        <v>2</v>
      </c>
      <c r="F42" s="36"/>
      <c r="G42" s="16">
        <f t="shared" si="0"/>
        <v>0</v>
      </c>
      <c r="H42" s="29" t="s">
        <v>86</v>
      </c>
      <c r="J42">
        <v>95</v>
      </c>
      <c r="K42"/>
    </row>
    <row r="43" spans="1:11" ht="60" customHeight="1" x14ac:dyDescent="0.25">
      <c r="A43" s="13">
        <v>20</v>
      </c>
      <c r="B43" s="14" t="s">
        <v>87</v>
      </c>
      <c r="C43" s="28" t="s">
        <v>88</v>
      </c>
      <c r="D43" s="15" t="s">
        <v>35</v>
      </c>
      <c r="E43" s="16">
        <v>1</v>
      </c>
      <c r="F43" s="36"/>
      <c r="G43" s="16">
        <f t="shared" si="0"/>
        <v>0</v>
      </c>
      <c r="H43" s="29" t="s">
        <v>89</v>
      </c>
      <c r="J43">
        <v>97</v>
      </c>
      <c r="K43"/>
    </row>
    <row r="44" spans="1:11" ht="30" customHeight="1" x14ac:dyDescent="0.25">
      <c r="A44" s="13">
        <v>21</v>
      </c>
      <c r="B44" s="14" t="s">
        <v>90</v>
      </c>
      <c r="C44" s="28" t="s">
        <v>91</v>
      </c>
      <c r="D44" s="15" t="s">
        <v>35</v>
      </c>
      <c r="E44" s="16">
        <v>2</v>
      </c>
      <c r="F44" s="36"/>
      <c r="G44" s="16">
        <f t="shared" si="0"/>
        <v>0</v>
      </c>
      <c r="H44" s="29" t="s">
        <v>92</v>
      </c>
      <c r="J44">
        <v>108</v>
      </c>
      <c r="K44"/>
    </row>
    <row r="45" spans="1:11" ht="30" customHeight="1" x14ac:dyDescent="0.25">
      <c r="A45" s="13">
        <v>22</v>
      </c>
      <c r="B45" s="14" t="s">
        <v>93</v>
      </c>
      <c r="C45" s="28" t="s">
        <v>94</v>
      </c>
      <c r="D45" s="15" t="s">
        <v>35</v>
      </c>
      <c r="E45" s="16">
        <v>3</v>
      </c>
      <c r="F45" s="36"/>
      <c r="G45" s="16">
        <f t="shared" si="0"/>
        <v>0</v>
      </c>
      <c r="H45" s="29" t="s">
        <v>95</v>
      </c>
      <c r="J45">
        <v>110</v>
      </c>
      <c r="K45"/>
    </row>
    <row r="46" spans="1:11" ht="75" customHeight="1" x14ac:dyDescent="0.25">
      <c r="A46" s="13">
        <v>23</v>
      </c>
      <c r="B46" s="14" t="s">
        <v>96</v>
      </c>
      <c r="C46" s="28" t="s">
        <v>97</v>
      </c>
      <c r="D46" s="15" t="s">
        <v>35</v>
      </c>
      <c r="E46" s="16">
        <v>4</v>
      </c>
      <c r="F46" s="36"/>
      <c r="G46" s="16">
        <f t="shared" si="0"/>
        <v>0</v>
      </c>
      <c r="H46" s="29" t="s">
        <v>98</v>
      </c>
      <c r="J46">
        <v>123</v>
      </c>
      <c r="K46"/>
    </row>
    <row r="47" spans="1:11" ht="30" customHeight="1" x14ac:dyDescent="0.25">
      <c r="A47" s="13">
        <v>24</v>
      </c>
      <c r="B47" s="14" t="s">
        <v>99</v>
      </c>
      <c r="C47" s="28" t="s">
        <v>100</v>
      </c>
      <c r="D47" s="15" t="s">
        <v>35</v>
      </c>
      <c r="E47" s="16">
        <v>5</v>
      </c>
      <c r="F47" s="36"/>
      <c r="G47" s="16">
        <f t="shared" si="0"/>
        <v>0</v>
      </c>
      <c r="H47" s="29" t="s">
        <v>101</v>
      </c>
      <c r="J47">
        <v>124</v>
      </c>
      <c r="K47"/>
    </row>
    <row r="48" spans="1:11" ht="75" customHeight="1" x14ac:dyDescent="0.25">
      <c r="A48" s="13">
        <v>25</v>
      </c>
      <c r="B48" s="14" t="s">
        <v>102</v>
      </c>
      <c r="C48" s="28" t="s">
        <v>103</v>
      </c>
      <c r="D48" s="15" t="s">
        <v>35</v>
      </c>
      <c r="E48" s="16">
        <v>2</v>
      </c>
      <c r="F48" s="36"/>
      <c r="G48" s="16">
        <f t="shared" si="0"/>
        <v>0</v>
      </c>
      <c r="H48" s="29" t="s">
        <v>104</v>
      </c>
      <c r="J48">
        <v>127</v>
      </c>
      <c r="K48"/>
    </row>
    <row r="49" spans="1:11" ht="45" customHeight="1" x14ac:dyDescent="0.25">
      <c r="A49" s="13">
        <v>26</v>
      </c>
      <c r="B49" s="14" t="s">
        <v>105</v>
      </c>
      <c r="C49" s="28" t="s">
        <v>106</v>
      </c>
      <c r="D49" s="15" t="s">
        <v>35</v>
      </c>
      <c r="E49" s="16">
        <v>1</v>
      </c>
      <c r="F49" s="36"/>
      <c r="G49" s="16">
        <f t="shared" si="0"/>
        <v>0</v>
      </c>
      <c r="H49" s="29" t="s">
        <v>83</v>
      </c>
      <c r="J49">
        <v>130</v>
      </c>
      <c r="K49"/>
    </row>
    <row r="50" spans="1:11" ht="45" customHeight="1" x14ac:dyDescent="0.25">
      <c r="A50" s="13">
        <v>27</v>
      </c>
      <c r="B50" s="14" t="s">
        <v>107</v>
      </c>
      <c r="C50" s="28" t="s">
        <v>108</v>
      </c>
      <c r="D50" s="15" t="s">
        <v>35</v>
      </c>
      <c r="E50" s="16">
        <v>3</v>
      </c>
      <c r="F50" s="36"/>
      <c r="G50" s="16">
        <f t="shared" si="0"/>
        <v>0</v>
      </c>
      <c r="H50" s="29" t="s">
        <v>109</v>
      </c>
      <c r="J50">
        <v>305</v>
      </c>
      <c r="K50"/>
    </row>
    <row r="51" spans="1:11" ht="150" customHeight="1" x14ac:dyDescent="0.25">
      <c r="A51" s="13">
        <v>28</v>
      </c>
      <c r="B51" s="14" t="s">
        <v>110</v>
      </c>
      <c r="C51" s="28" t="s">
        <v>111</v>
      </c>
      <c r="D51" s="15" t="s">
        <v>35</v>
      </c>
      <c r="E51" s="16">
        <v>1</v>
      </c>
      <c r="F51" s="36"/>
      <c r="G51" s="16">
        <f t="shared" si="0"/>
        <v>0</v>
      </c>
      <c r="H51" s="29" t="s">
        <v>112</v>
      </c>
      <c r="J51">
        <v>325</v>
      </c>
      <c r="K51"/>
    </row>
    <row r="52" spans="1:11" ht="30" customHeight="1" x14ac:dyDescent="0.25">
      <c r="A52" s="30">
        <v>29</v>
      </c>
      <c r="B52" s="31" t="s">
        <v>113</v>
      </c>
      <c r="C52" s="32" t="s">
        <v>114</v>
      </c>
      <c r="D52" s="33" t="s">
        <v>35</v>
      </c>
      <c r="E52" s="34">
        <v>1</v>
      </c>
      <c r="F52" s="36"/>
      <c r="G52" s="34">
        <f t="shared" si="0"/>
        <v>0</v>
      </c>
      <c r="H52" s="35" t="s">
        <v>115</v>
      </c>
      <c r="J52">
        <v>397</v>
      </c>
      <c r="K52"/>
    </row>
    <row r="53" spans="1:11" ht="90" customHeight="1" x14ac:dyDescent="0.25">
      <c r="A53" s="13">
        <v>30</v>
      </c>
      <c r="B53" s="14" t="s">
        <v>116</v>
      </c>
      <c r="C53" s="28" t="s">
        <v>117</v>
      </c>
      <c r="D53" s="15" t="s">
        <v>35</v>
      </c>
      <c r="E53" s="16">
        <v>1</v>
      </c>
      <c r="F53" s="36"/>
      <c r="G53" s="16">
        <f t="shared" si="0"/>
        <v>0</v>
      </c>
      <c r="H53" s="29" t="s">
        <v>118</v>
      </c>
      <c r="J53">
        <v>497</v>
      </c>
      <c r="K53"/>
    </row>
    <row r="54" spans="1:11" ht="60" customHeight="1" x14ac:dyDescent="0.25">
      <c r="A54" s="13">
        <v>31</v>
      </c>
      <c r="B54" s="14" t="s">
        <v>119</v>
      </c>
      <c r="C54" s="28" t="s">
        <v>120</v>
      </c>
      <c r="D54" s="15" t="s">
        <v>35</v>
      </c>
      <c r="E54" s="16">
        <v>1</v>
      </c>
      <c r="F54" s="36"/>
      <c r="G54" s="16">
        <f t="shared" si="0"/>
        <v>0</v>
      </c>
      <c r="H54" s="29" t="s">
        <v>121</v>
      </c>
      <c r="J54">
        <v>498</v>
      </c>
      <c r="K54"/>
    </row>
    <row r="55" spans="1:11" ht="150" customHeight="1" x14ac:dyDescent="0.25">
      <c r="A55" s="13">
        <v>32</v>
      </c>
      <c r="B55" s="14" t="s">
        <v>122</v>
      </c>
      <c r="C55" s="28" t="s">
        <v>123</v>
      </c>
      <c r="D55" s="15" t="s">
        <v>35</v>
      </c>
      <c r="E55" s="16">
        <v>1</v>
      </c>
      <c r="F55" s="36"/>
      <c r="G55" s="16">
        <f t="shared" si="0"/>
        <v>0</v>
      </c>
      <c r="H55" s="29" t="s">
        <v>124</v>
      </c>
      <c r="J55">
        <v>511</v>
      </c>
      <c r="K55"/>
    </row>
    <row r="56" spans="1:11" ht="75" customHeight="1" x14ac:dyDescent="0.25">
      <c r="A56" s="13">
        <v>33</v>
      </c>
      <c r="B56" s="14" t="s">
        <v>125</v>
      </c>
      <c r="C56" s="28" t="s">
        <v>126</v>
      </c>
      <c r="D56" s="15" t="s">
        <v>35</v>
      </c>
      <c r="E56" s="16">
        <v>1</v>
      </c>
      <c r="F56" s="36"/>
      <c r="G56" s="16">
        <f t="shared" ref="G56:G87" si="1">ROUND(E56*F56, 2)</f>
        <v>0</v>
      </c>
      <c r="H56" s="29" t="s">
        <v>127</v>
      </c>
      <c r="J56">
        <v>525</v>
      </c>
      <c r="K56"/>
    </row>
    <row r="57" spans="1:11" ht="30" customHeight="1" x14ac:dyDescent="0.25">
      <c r="A57" s="13">
        <v>34</v>
      </c>
      <c r="B57" s="14" t="s">
        <v>128</v>
      </c>
      <c r="C57" s="28" t="s">
        <v>129</v>
      </c>
      <c r="D57" s="15" t="s">
        <v>130</v>
      </c>
      <c r="E57" s="16">
        <v>15</v>
      </c>
      <c r="F57" s="36"/>
      <c r="G57" s="16">
        <f t="shared" si="1"/>
        <v>0</v>
      </c>
      <c r="H57" s="29" t="s">
        <v>131</v>
      </c>
      <c r="J57">
        <v>148</v>
      </c>
      <c r="K57"/>
    </row>
    <row r="58" spans="1:11" ht="30" customHeight="1" x14ac:dyDescent="0.25">
      <c r="A58" s="13">
        <v>35</v>
      </c>
      <c r="B58" s="14" t="s">
        <v>132</v>
      </c>
      <c r="C58" s="28" t="s">
        <v>133</v>
      </c>
      <c r="D58" s="15" t="s">
        <v>130</v>
      </c>
      <c r="E58" s="16">
        <v>15</v>
      </c>
      <c r="F58" s="36"/>
      <c r="G58" s="16">
        <f t="shared" si="1"/>
        <v>0</v>
      </c>
      <c r="H58" s="29" t="s">
        <v>134</v>
      </c>
      <c r="J58">
        <v>149</v>
      </c>
      <c r="K58"/>
    </row>
    <row r="59" spans="1:11" ht="60" customHeight="1" x14ac:dyDescent="0.25">
      <c r="A59" s="13">
        <v>36</v>
      </c>
      <c r="B59" s="14" t="s">
        <v>135</v>
      </c>
      <c r="C59" s="28" t="s">
        <v>136</v>
      </c>
      <c r="D59" s="15" t="s">
        <v>130</v>
      </c>
      <c r="E59" s="16">
        <v>48</v>
      </c>
      <c r="F59" s="36"/>
      <c r="G59" s="16">
        <f t="shared" si="1"/>
        <v>0</v>
      </c>
      <c r="H59" s="29" t="s">
        <v>137</v>
      </c>
      <c r="J59">
        <v>151</v>
      </c>
      <c r="K59"/>
    </row>
    <row r="60" spans="1:11" ht="60" customHeight="1" x14ac:dyDescent="0.25">
      <c r="A60" s="13">
        <v>37</v>
      </c>
      <c r="B60" s="14" t="s">
        <v>138</v>
      </c>
      <c r="C60" s="28" t="s">
        <v>139</v>
      </c>
      <c r="D60" s="15" t="s">
        <v>140</v>
      </c>
      <c r="E60" s="16">
        <v>60</v>
      </c>
      <c r="F60" s="36"/>
      <c r="G60" s="16">
        <f t="shared" si="1"/>
        <v>0</v>
      </c>
      <c r="H60" s="29" t="s">
        <v>141</v>
      </c>
      <c r="J60">
        <v>153</v>
      </c>
      <c r="K60"/>
    </row>
    <row r="61" spans="1:11" ht="45" customHeight="1" x14ac:dyDescent="0.25">
      <c r="A61" s="13">
        <v>38</v>
      </c>
      <c r="B61" s="14" t="s">
        <v>142</v>
      </c>
      <c r="C61" s="28" t="s">
        <v>143</v>
      </c>
      <c r="D61" s="15" t="s">
        <v>130</v>
      </c>
      <c r="E61" s="16">
        <v>33</v>
      </c>
      <c r="F61" s="36"/>
      <c r="G61" s="16">
        <f t="shared" si="1"/>
        <v>0</v>
      </c>
      <c r="H61" s="29" t="s">
        <v>144</v>
      </c>
      <c r="J61">
        <v>154</v>
      </c>
      <c r="K61"/>
    </row>
    <row r="62" spans="1:11" ht="60" customHeight="1" x14ac:dyDescent="0.25">
      <c r="A62" s="13">
        <v>39</v>
      </c>
      <c r="B62" s="14" t="s">
        <v>145</v>
      </c>
      <c r="C62" s="28" t="s">
        <v>146</v>
      </c>
      <c r="D62" s="15" t="s">
        <v>130</v>
      </c>
      <c r="E62" s="16">
        <v>33</v>
      </c>
      <c r="F62" s="36"/>
      <c r="G62" s="16">
        <f t="shared" si="1"/>
        <v>0</v>
      </c>
      <c r="H62" s="29" t="s">
        <v>147</v>
      </c>
      <c r="J62">
        <v>157</v>
      </c>
      <c r="K62"/>
    </row>
    <row r="63" spans="1:11" ht="105" customHeight="1" x14ac:dyDescent="0.25">
      <c r="A63" s="13">
        <v>40</v>
      </c>
      <c r="B63" s="14" t="s">
        <v>148</v>
      </c>
      <c r="C63" s="28" t="s">
        <v>149</v>
      </c>
      <c r="D63" s="15" t="s">
        <v>130</v>
      </c>
      <c r="E63" s="16">
        <v>33</v>
      </c>
      <c r="F63" s="36"/>
      <c r="G63" s="16">
        <f t="shared" si="1"/>
        <v>0</v>
      </c>
      <c r="H63" s="29" t="s">
        <v>150</v>
      </c>
      <c r="J63">
        <v>158</v>
      </c>
      <c r="K63"/>
    </row>
    <row r="64" spans="1:11" ht="30" customHeight="1" x14ac:dyDescent="0.25">
      <c r="A64" s="13">
        <v>41</v>
      </c>
      <c r="B64" s="14" t="s">
        <v>151</v>
      </c>
      <c r="C64" s="28" t="s">
        <v>152</v>
      </c>
      <c r="D64" s="15" t="s">
        <v>130</v>
      </c>
      <c r="E64" s="16">
        <v>33</v>
      </c>
      <c r="F64" s="36"/>
      <c r="G64" s="16">
        <f t="shared" si="1"/>
        <v>0</v>
      </c>
      <c r="H64" s="29" t="s">
        <v>153</v>
      </c>
      <c r="J64">
        <v>159</v>
      </c>
      <c r="K64"/>
    </row>
    <row r="65" spans="1:11" ht="165" customHeight="1" x14ac:dyDescent="0.25">
      <c r="A65" s="13">
        <v>42</v>
      </c>
      <c r="B65" s="14" t="s">
        <v>154</v>
      </c>
      <c r="C65" s="28" t="s">
        <v>155</v>
      </c>
      <c r="D65" s="15" t="s">
        <v>130</v>
      </c>
      <c r="E65" s="16">
        <v>204</v>
      </c>
      <c r="F65" s="36"/>
      <c r="G65" s="16">
        <f t="shared" si="1"/>
        <v>0</v>
      </c>
      <c r="H65" s="29" t="s">
        <v>156</v>
      </c>
      <c r="J65">
        <v>162</v>
      </c>
      <c r="K65"/>
    </row>
    <row r="66" spans="1:11" ht="30" customHeight="1" x14ac:dyDescent="0.25">
      <c r="A66" s="13">
        <v>43</v>
      </c>
      <c r="B66" s="14" t="s">
        <v>157</v>
      </c>
      <c r="C66" s="28" t="s">
        <v>158</v>
      </c>
      <c r="D66" s="15" t="s">
        <v>130</v>
      </c>
      <c r="E66" s="16">
        <v>204</v>
      </c>
      <c r="F66" s="36"/>
      <c r="G66" s="16">
        <f t="shared" si="1"/>
        <v>0</v>
      </c>
      <c r="H66" s="29" t="s">
        <v>159</v>
      </c>
      <c r="J66">
        <v>165</v>
      </c>
      <c r="K66"/>
    </row>
    <row r="67" spans="1:11" ht="75" customHeight="1" x14ac:dyDescent="0.25">
      <c r="A67" s="13">
        <v>44</v>
      </c>
      <c r="B67" s="14" t="s">
        <v>160</v>
      </c>
      <c r="C67" s="28" t="s">
        <v>161</v>
      </c>
      <c r="D67" s="15" t="s">
        <v>130</v>
      </c>
      <c r="E67" s="16">
        <v>204</v>
      </c>
      <c r="F67" s="36"/>
      <c r="G67" s="16">
        <f t="shared" si="1"/>
        <v>0</v>
      </c>
      <c r="H67" s="29" t="s">
        <v>162</v>
      </c>
      <c r="J67">
        <v>167</v>
      </c>
      <c r="K67"/>
    </row>
    <row r="68" spans="1:11" ht="30" customHeight="1" x14ac:dyDescent="0.25">
      <c r="A68" s="13">
        <v>45</v>
      </c>
      <c r="B68" s="14" t="s">
        <v>163</v>
      </c>
      <c r="C68" s="28" t="s">
        <v>164</v>
      </c>
      <c r="D68" s="15" t="s">
        <v>130</v>
      </c>
      <c r="E68" s="16">
        <v>34</v>
      </c>
      <c r="F68" s="36"/>
      <c r="G68" s="16">
        <f t="shared" si="1"/>
        <v>0</v>
      </c>
      <c r="H68" s="29" t="s">
        <v>165</v>
      </c>
      <c r="J68">
        <v>326</v>
      </c>
      <c r="K68"/>
    </row>
    <row r="69" spans="1:11" ht="45" customHeight="1" x14ac:dyDescent="0.25">
      <c r="A69" s="13">
        <v>46</v>
      </c>
      <c r="B69" s="14" t="s">
        <v>166</v>
      </c>
      <c r="C69" s="28" t="s">
        <v>167</v>
      </c>
      <c r="D69" s="15" t="s">
        <v>35</v>
      </c>
      <c r="E69" s="16">
        <v>1</v>
      </c>
      <c r="F69" s="36"/>
      <c r="G69" s="16">
        <f t="shared" si="1"/>
        <v>0</v>
      </c>
      <c r="H69" s="29" t="s">
        <v>168</v>
      </c>
      <c r="J69">
        <v>346</v>
      </c>
      <c r="K69"/>
    </row>
    <row r="70" spans="1:11" ht="45" customHeight="1" x14ac:dyDescent="0.25">
      <c r="A70" s="13">
        <v>47</v>
      </c>
      <c r="B70" s="14" t="s">
        <v>169</v>
      </c>
      <c r="C70" s="28" t="s">
        <v>170</v>
      </c>
      <c r="D70" s="15" t="s">
        <v>130</v>
      </c>
      <c r="E70" s="16">
        <v>1.5</v>
      </c>
      <c r="F70" s="36"/>
      <c r="G70" s="16">
        <f t="shared" si="1"/>
        <v>0</v>
      </c>
      <c r="H70" s="29" t="s">
        <v>171</v>
      </c>
      <c r="J70">
        <v>354</v>
      </c>
      <c r="K70"/>
    </row>
    <row r="71" spans="1:11" ht="90" customHeight="1" x14ac:dyDescent="0.25">
      <c r="A71" s="30">
        <v>48</v>
      </c>
      <c r="B71" s="31" t="s">
        <v>172</v>
      </c>
      <c r="C71" s="32" t="s">
        <v>173</v>
      </c>
      <c r="D71" s="33" t="s">
        <v>130</v>
      </c>
      <c r="E71" s="34">
        <v>3</v>
      </c>
      <c r="F71" s="36"/>
      <c r="G71" s="34">
        <f t="shared" si="1"/>
        <v>0</v>
      </c>
      <c r="H71" s="35" t="s">
        <v>174</v>
      </c>
      <c r="J71">
        <v>419</v>
      </c>
      <c r="K71"/>
    </row>
    <row r="72" spans="1:11" ht="45" customHeight="1" x14ac:dyDescent="0.25">
      <c r="A72" s="13">
        <v>49</v>
      </c>
      <c r="B72" s="14" t="s">
        <v>175</v>
      </c>
      <c r="C72" s="28" t="s">
        <v>176</v>
      </c>
      <c r="D72" s="15" t="s">
        <v>35</v>
      </c>
      <c r="E72" s="16">
        <v>1</v>
      </c>
      <c r="F72" s="36"/>
      <c r="G72" s="16">
        <f t="shared" si="1"/>
        <v>0</v>
      </c>
      <c r="H72" s="29" t="s">
        <v>177</v>
      </c>
      <c r="J72">
        <v>523</v>
      </c>
      <c r="K72"/>
    </row>
    <row r="73" spans="1:11" ht="45" customHeight="1" x14ac:dyDescent="0.25">
      <c r="A73" s="13">
        <v>50</v>
      </c>
      <c r="B73" s="14" t="s">
        <v>178</v>
      </c>
      <c r="C73" s="28" t="s">
        <v>179</v>
      </c>
      <c r="D73" s="15" t="s">
        <v>41</v>
      </c>
      <c r="E73" s="16">
        <v>1</v>
      </c>
      <c r="F73" s="36"/>
      <c r="G73" s="16">
        <f t="shared" si="1"/>
        <v>0</v>
      </c>
      <c r="H73" s="29" t="s">
        <v>180</v>
      </c>
      <c r="J73">
        <v>170</v>
      </c>
      <c r="K73"/>
    </row>
    <row r="74" spans="1:11" ht="30" customHeight="1" x14ac:dyDescent="0.25">
      <c r="A74" s="13">
        <v>51</v>
      </c>
      <c r="B74" s="14" t="s">
        <v>181</v>
      </c>
      <c r="C74" s="28" t="s">
        <v>182</v>
      </c>
      <c r="D74" s="15" t="s">
        <v>130</v>
      </c>
      <c r="E74" s="16">
        <v>20</v>
      </c>
      <c r="F74" s="36"/>
      <c r="G74" s="16">
        <f t="shared" si="1"/>
        <v>0</v>
      </c>
      <c r="H74" s="29" t="s">
        <v>183</v>
      </c>
      <c r="J74">
        <v>175</v>
      </c>
      <c r="K74"/>
    </row>
    <row r="75" spans="1:11" ht="30" customHeight="1" x14ac:dyDescent="0.25">
      <c r="A75" s="13">
        <v>52</v>
      </c>
      <c r="B75" s="14" t="s">
        <v>184</v>
      </c>
      <c r="C75" s="28" t="s">
        <v>185</v>
      </c>
      <c r="D75" s="15" t="s">
        <v>130</v>
      </c>
      <c r="E75" s="16">
        <v>20</v>
      </c>
      <c r="F75" s="36"/>
      <c r="G75" s="16">
        <f t="shared" si="1"/>
        <v>0</v>
      </c>
      <c r="H75" s="29" t="s">
        <v>186</v>
      </c>
      <c r="J75">
        <v>176</v>
      </c>
      <c r="K75"/>
    </row>
    <row r="76" spans="1:11" ht="120" customHeight="1" x14ac:dyDescent="0.25">
      <c r="A76" s="13">
        <v>53</v>
      </c>
      <c r="B76" s="14" t="s">
        <v>187</v>
      </c>
      <c r="C76" s="28" t="s">
        <v>188</v>
      </c>
      <c r="D76" s="15" t="s">
        <v>130</v>
      </c>
      <c r="E76" s="16">
        <v>27</v>
      </c>
      <c r="F76" s="36"/>
      <c r="G76" s="16">
        <f t="shared" si="1"/>
        <v>0</v>
      </c>
      <c r="H76" s="29" t="s">
        <v>189</v>
      </c>
      <c r="J76">
        <v>177</v>
      </c>
      <c r="K76"/>
    </row>
    <row r="77" spans="1:11" ht="45" customHeight="1" x14ac:dyDescent="0.25">
      <c r="A77" s="13">
        <v>54</v>
      </c>
      <c r="B77" s="14" t="s">
        <v>190</v>
      </c>
      <c r="C77" s="28" t="s">
        <v>191</v>
      </c>
      <c r="D77" s="15" t="s">
        <v>130</v>
      </c>
      <c r="E77" s="16">
        <v>4</v>
      </c>
      <c r="F77" s="36"/>
      <c r="G77" s="16">
        <f t="shared" si="1"/>
        <v>0</v>
      </c>
      <c r="H77" s="29" t="s">
        <v>192</v>
      </c>
      <c r="J77">
        <v>179</v>
      </c>
      <c r="K77"/>
    </row>
    <row r="78" spans="1:11" ht="30" customHeight="1" x14ac:dyDescent="0.25">
      <c r="A78" s="13">
        <v>55</v>
      </c>
      <c r="B78" s="14" t="s">
        <v>193</v>
      </c>
      <c r="C78" s="28" t="s">
        <v>194</v>
      </c>
      <c r="D78" s="15" t="s">
        <v>130</v>
      </c>
      <c r="E78" s="16">
        <v>4</v>
      </c>
      <c r="F78" s="36"/>
      <c r="G78" s="16">
        <f t="shared" si="1"/>
        <v>0</v>
      </c>
      <c r="H78" s="29" t="s">
        <v>195</v>
      </c>
      <c r="J78">
        <v>182</v>
      </c>
      <c r="K78"/>
    </row>
    <row r="79" spans="1:11" ht="45" customHeight="1" x14ac:dyDescent="0.25">
      <c r="A79" s="13">
        <v>56</v>
      </c>
      <c r="B79" s="14" t="s">
        <v>196</v>
      </c>
      <c r="C79" s="28" t="s">
        <v>197</v>
      </c>
      <c r="D79" s="15" t="s">
        <v>140</v>
      </c>
      <c r="E79" s="16">
        <v>20</v>
      </c>
      <c r="F79" s="36"/>
      <c r="G79" s="16">
        <f t="shared" si="1"/>
        <v>0</v>
      </c>
      <c r="H79" s="29" t="s">
        <v>198</v>
      </c>
      <c r="J79">
        <v>183</v>
      </c>
      <c r="K79"/>
    </row>
    <row r="80" spans="1:11" ht="45" customHeight="1" x14ac:dyDescent="0.25">
      <c r="A80" s="13">
        <v>57</v>
      </c>
      <c r="B80" s="14" t="s">
        <v>199</v>
      </c>
      <c r="C80" s="28" t="s">
        <v>200</v>
      </c>
      <c r="D80" s="15" t="s">
        <v>130</v>
      </c>
      <c r="E80" s="16">
        <v>4</v>
      </c>
      <c r="F80" s="36"/>
      <c r="G80" s="16">
        <f t="shared" si="1"/>
        <v>0</v>
      </c>
      <c r="H80" s="29" t="s">
        <v>195</v>
      </c>
      <c r="J80">
        <v>186</v>
      </c>
      <c r="K80"/>
    </row>
    <row r="81" spans="1:11" ht="90" customHeight="1" x14ac:dyDescent="0.25">
      <c r="A81" s="30">
        <v>58</v>
      </c>
      <c r="B81" s="31" t="s">
        <v>201</v>
      </c>
      <c r="C81" s="32" t="s">
        <v>202</v>
      </c>
      <c r="D81" s="33" t="s">
        <v>35</v>
      </c>
      <c r="E81" s="34">
        <v>1</v>
      </c>
      <c r="F81" s="36"/>
      <c r="G81" s="34">
        <f t="shared" si="1"/>
        <v>0</v>
      </c>
      <c r="H81" s="35" t="s">
        <v>203</v>
      </c>
      <c r="J81">
        <v>193</v>
      </c>
      <c r="K81"/>
    </row>
    <row r="82" spans="1:11" ht="90" customHeight="1" x14ac:dyDescent="0.25">
      <c r="A82" s="13">
        <v>59</v>
      </c>
      <c r="B82" s="14" t="s">
        <v>204</v>
      </c>
      <c r="C82" s="28" t="s">
        <v>205</v>
      </c>
      <c r="D82" s="15" t="s">
        <v>35</v>
      </c>
      <c r="E82" s="16">
        <v>4</v>
      </c>
      <c r="F82" s="36"/>
      <c r="G82" s="16">
        <f t="shared" si="1"/>
        <v>0</v>
      </c>
      <c r="H82" s="29" t="s">
        <v>206</v>
      </c>
      <c r="J82">
        <v>204</v>
      </c>
      <c r="K82"/>
    </row>
    <row r="83" spans="1:11" ht="30" customHeight="1" x14ac:dyDescent="0.25">
      <c r="A83" s="13">
        <v>60</v>
      </c>
      <c r="B83" s="14" t="s">
        <v>207</v>
      </c>
      <c r="C83" s="28" t="s">
        <v>208</v>
      </c>
      <c r="D83" s="15" t="s">
        <v>41</v>
      </c>
      <c r="E83" s="16">
        <v>1</v>
      </c>
      <c r="F83" s="36"/>
      <c r="G83" s="16">
        <f t="shared" si="1"/>
        <v>0</v>
      </c>
      <c r="H83" s="29" t="s">
        <v>209</v>
      </c>
      <c r="J83">
        <v>205</v>
      </c>
      <c r="K83"/>
    </row>
    <row r="84" spans="1:11" ht="45" customHeight="1" x14ac:dyDescent="0.25">
      <c r="A84" s="13">
        <v>61</v>
      </c>
      <c r="B84" s="14" t="s">
        <v>210</v>
      </c>
      <c r="C84" s="28" t="s">
        <v>211</v>
      </c>
      <c r="D84" s="15" t="s">
        <v>35</v>
      </c>
      <c r="E84" s="16">
        <v>2</v>
      </c>
      <c r="F84" s="36"/>
      <c r="G84" s="16">
        <f t="shared" si="1"/>
        <v>0</v>
      </c>
      <c r="H84" s="29" t="s">
        <v>212</v>
      </c>
      <c r="J84">
        <v>207</v>
      </c>
      <c r="K84"/>
    </row>
    <row r="85" spans="1:11" ht="75" customHeight="1" x14ac:dyDescent="0.25">
      <c r="A85" s="13">
        <v>62</v>
      </c>
      <c r="B85" s="14" t="s">
        <v>213</v>
      </c>
      <c r="C85" s="28" t="s">
        <v>214</v>
      </c>
      <c r="D85" s="15" t="s">
        <v>35</v>
      </c>
      <c r="E85" s="16">
        <v>3</v>
      </c>
      <c r="F85" s="36"/>
      <c r="G85" s="16">
        <f t="shared" si="1"/>
        <v>0</v>
      </c>
      <c r="H85" s="29" t="s">
        <v>215</v>
      </c>
      <c r="J85">
        <v>209</v>
      </c>
      <c r="K85"/>
    </row>
    <row r="86" spans="1:11" ht="120" customHeight="1" x14ac:dyDescent="0.25">
      <c r="A86" s="13">
        <v>63</v>
      </c>
      <c r="B86" s="14" t="s">
        <v>216</v>
      </c>
      <c r="C86" s="28" t="s">
        <v>217</v>
      </c>
      <c r="D86" s="15" t="s">
        <v>140</v>
      </c>
      <c r="E86" s="16">
        <v>6</v>
      </c>
      <c r="F86" s="36"/>
      <c r="G86" s="16">
        <f t="shared" si="1"/>
        <v>0</v>
      </c>
      <c r="H86" s="29" t="s">
        <v>218</v>
      </c>
      <c r="J86">
        <v>215</v>
      </c>
      <c r="K86"/>
    </row>
    <row r="87" spans="1:11" ht="30" customHeight="1" x14ac:dyDescent="0.25">
      <c r="A87" s="13">
        <v>64</v>
      </c>
      <c r="B87" s="14" t="s">
        <v>219</v>
      </c>
      <c r="C87" s="28" t="s">
        <v>220</v>
      </c>
      <c r="D87" s="15" t="s">
        <v>140</v>
      </c>
      <c r="E87" s="16">
        <v>3</v>
      </c>
      <c r="F87" s="36"/>
      <c r="G87" s="16">
        <f t="shared" si="1"/>
        <v>0</v>
      </c>
      <c r="H87" s="29" t="s">
        <v>183</v>
      </c>
      <c r="J87">
        <v>216</v>
      </c>
      <c r="K87"/>
    </row>
    <row r="88" spans="1:11" ht="45" customHeight="1" x14ac:dyDescent="0.25">
      <c r="A88" s="13">
        <v>65</v>
      </c>
      <c r="B88" s="14" t="s">
        <v>221</v>
      </c>
      <c r="C88" s="28" t="s">
        <v>222</v>
      </c>
      <c r="D88" s="15" t="s">
        <v>140</v>
      </c>
      <c r="E88" s="16">
        <v>2</v>
      </c>
      <c r="F88" s="36"/>
      <c r="G88" s="16">
        <f t="shared" ref="G88:G98" si="2">ROUND(E88*F88, 2)</f>
        <v>0</v>
      </c>
      <c r="H88" s="29" t="s">
        <v>223</v>
      </c>
      <c r="J88">
        <v>220</v>
      </c>
      <c r="K88"/>
    </row>
    <row r="89" spans="1:11" ht="75" customHeight="1" x14ac:dyDescent="0.25">
      <c r="A89" s="13">
        <v>66</v>
      </c>
      <c r="B89" s="14" t="s">
        <v>224</v>
      </c>
      <c r="C89" s="28" t="s">
        <v>225</v>
      </c>
      <c r="D89" s="15" t="s">
        <v>35</v>
      </c>
      <c r="E89" s="16">
        <v>1</v>
      </c>
      <c r="F89" s="36"/>
      <c r="G89" s="16">
        <f t="shared" si="2"/>
        <v>0</v>
      </c>
      <c r="H89" s="29" t="s">
        <v>226</v>
      </c>
      <c r="J89">
        <v>222</v>
      </c>
      <c r="K89"/>
    </row>
    <row r="90" spans="1:11" ht="60" customHeight="1" x14ac:dyDescent="0.25">
      <c r="A90" s="13">
        <v>67</v>
      </c>
      <c r="B90" s="14" t="s">
        <v>227</v>
      </c>
      <c r="C90" s="28" t="s">
        <v>228</v>
      </c>
      <c r="D90" s="15" t="s">
        <v>41</v>
      </c>
      <c r="E90" s="16">
        <v>1</v>
      </c>
      <c r="F90" s="36"/>
      <c r="G90" s="16">
        <f t="shared" si="2"/>
        <v>0</v>
      </c>
      <c r="H90" s="29" t="s">
        <v>229</v>
      </c>
      <c r="J90">
        <v>421</v>
      </c>
      <c r="K90"/>
    </row>
    <row r="91" spans="1:11" ht="75" customHeight="1" x14ac:dyDescent="0.25">
      <c r="A91" s="13">
        <v>68</v>
      </c>
      <c r="B91" s="14" t="s">
        <v>230</v>
      </c>
      <c r="C91" s="28" t="s">
        <v>231</v>
      </c>
      <c r="D91" s="15" t="s">
        <v>35</v>
      </c>
      <c r="E91" s="16">
        <v>3</v>
      </c>
      <c r="F91" s="36"/>
      <c r="G91" s="16">
        <f t="shared" si="2"/>
        <v>0</v>
      </c>
      <c r="H91" s="29" t="s">
        <v>232</v>
      </c>
      <c r="J91">
        <v>237</v>
      </c>
      <c r="K91"/>
    </row>
    <row r="92" spans="1:11" ht="30" customHeight="1" x14ac:dyDescent="0.25">
      <c r="A92" s="13">
        <v>69</v>
      </c>
      <c r="B92" s="14" t="s">
        <v>233</v>
      </c>
      <c r="C92" s="28" t="s">
        <v>234</v>
      </c>
      <c r="D92" s="15" t="s">
        <v>35</v>
      </c>
      <c r="E92" s="16">
        <v>1</v>
      </c>
      <c r="F92" s="36"/>
      <c r="G92" s="16">
        <f t="shared" si="2"/>
        <v>0</v>
      </c>
      <c r="H92" s="29"/>
      <c r="J92">
        <v>241</v>
      </c>
      <c r="K92"/>
    </row>
    <row r="93" spans="1:11" ht="45" customHeight="1" x14ac:dyDescent="0.25">
      <c r="A93" s="13">
        <v>70</v>
      </c>
      <c r="B93" s="14" t="s">
        <v>235</v>
      </c>
      <c r="C93" s="28" t="s">
        <v>236</v>
      </c>
      <c r="D93" s="15" t="s">
        <v>35</v>
      </c>
      <c r="E93" s="16">
        <v>4</v>
      </c>
      <c r="F93" s="36"/>
      <c r="G93" s="16">
        <f t="shared" si="2"/>
        <v>0</v>
      </c>
      <c r="H93" s="29" t="s">
        <v>237</v>
      </c>
      <c r="J93">
        <v>250</v>
      </c>
      <c r="K93"/>
    </row>
    <row r="94" spans="1:11" ht="30" customHeight="1" x14ac:dyDescent="0.25">
      <c r="A94" s="13">
        <v>71</v>
      </c>
      <c r="B94" s="14" t="s">
        <v>238</v>
      </c>
      <c r="C94" s="28" t="s">
        <v>239</v>
      </c>
      <c r="D94" s="15" t="s">
        <v>35</v>
      </c>
      <c r="E94" s="16">
        <v>1</v>
      </c>
      <c r="F94" s="36"/>
      <c r="G94" s="16">
        <f t="shared" si="2"/>
        <v>0</v>
      </c>
      <c r="H94" s="29" t="s">
        <v>240</v>
      </c>
      <c r="J94">
        <v>252</v>
      </c>
      <c r="K94"/>
    </row>
    <row r="95" spans="1:11" ht="45" customHeight="1" x14ac:dyDescent="0.25">
      <c r="A95" s="13">
        <v>72</v>
      </c>
      <c r="B95" s="14" t="s">
        <v>241</v>
      </c>
      <c r="C95" s="28" t="s">
        <v>242</v>
      </c>
      <c r="D95" s="15" t="s">
        <v>35</v>
      </c>
      <c r="E95" s="16">
        <v>1</v>
      </c>
      <c r="F95" s="36"/>
      <c r="G95" s="16">
        <f t="shared" si="2"/>
        <v>0</v>
      </c>
      <c r="H95" s="29" t="s">
        <v>240</v>
      </c>
      <c r="J95">
        <v>253</v>
      </c>
      <c r="K95"/>
    </row>
    <row r="96" spans="1:11" ht="45" customHeight="1" x14ac:dyDescent="0.25">
      <c r="A96" s="13">
        <v>73</v>
      </c>
      <c r="B96" s="14" t="s">
        <v>243</v>
      </c>
      <c r="C96" s="28" t="s">
        <v>244</v>
      </c>
      <c r="D96" s="15" t="s">
        <v>41</v>
      </c>
      <c r="E96" s="16">
        <v>1</v>
      </c>
      <c r="F96" s="36"/>
      <c r="G96" s="16">
        <f t="shared" si="2"/>
        <v>0</v>
      </c>
      <c r="H96" s="29" t="s">
        <v>245</v>
      </c>
      <c r="J96">
        <v>303</v>
      </c>
      <c r="K96"/>
    </row>
    <row r="97" spans="1:11" ht="60" customHeight="1" x14ac:dyDescent="0.25">
      <c r="A97" s="13">
        <v>74</v>
      </c>
      <c r="B97" s="14" t="s">
        <v>246</v>
      </c>
      <c r="C97" s="28" t="s">
        <v>247</v>
      </c>
      <c r="D97" s="15" t="s">
        <v>41</v>
      </c>
      <c r="E97" s="16">
        <v>1</v>
      </c>
      <c r="F97" s="36"/>
      <c r="G97" s="16">
        <f t="shared" si="2"/>
        <v>0</v>
      </c>
      <c r="H97" s="29" t="s">
        <v>248</v>
      </c>
      <c r="J97">
        <v>517</v>
      </c>
      <c r="K97"/>
    </row>
    <row r="98" spans="1:11" ht="45" customHeight="1" x14ac:dyDescent="0.25">
      <c r="A98" s="13">
        <v>75</v>
      </c>
      <c r="B98" s="14" t="s">
        <v>249</v>
      </c>
      <c r="C98" s="28" t="s">
        <v>250</v>
      </c>
      <c r="D98" s="15" t="s">
        <v>20</v>
      </c>
      <c r="E98" s="16">
        <v>1</v>
      </c>
      <c r="F98" s="36"/>
      <c r="G98" s="16">
        <f t="shared" si="2"/>
        <v>0</v>
      </c>
      <c r="H98" s="29" t="s">
        <v>251</v>
      </c>
      <c r="J98">
        <v>308</v>
      </c>
      <c r="K98"/>
    </row>
    <row r="99" spans="1:11" ht="27" customHeight="1" x14ac:dyDescent="0.25">
      <c r="A99" s="82" t="s">
        <v>252</v>
      </c>
      <c r="B99" s="83"/>
      <c r="C99" s="83"/>
      <c r="D99" s="83"/>
      <c r="E99" s="83"/>
      <c r="F99" s="83"/>
      <c r="G99" s="27">
        <f>ROUND(0+G52+G71+G81, 2)</f>
        <v>0</v>
      </c>
      <c r="H99" s="23"/>
      <c r="K99"/>
    </row>
    <row r="100" spans="1:11" ht="27" customHeight="1" x14ac:dyDescent="0.25">
      <c r="A100" s="104" t="s">
        <v>253</v>
      </c>
      <c r="B100" s="105"/>
      <c r="C100" s="105"/>
      <c r="D100" s="105"/>
      <c r="E100" s="105"/>
      <c r="F100" s="105"/>
      <c r="G100" s="12">
        <f>ROUND(0+G24+G25+G26+G27+G28+G29+G30+G31+G32+G33+G34+G35+G36+G37+G38+G39+G40+G41+G42+G43+G44+G45+G46+G47+G48+G49+G50+G51+G53+G54+G55+G56+G57+G58+G59+G60+G61+G62+G63+G64+G65+G66+G67+G68+G69+G70+G72+G73+G74+G75+G76+G77+G78+G79+G80+G82+G83+G84+G85+G86+G87+G88+G89+G90+G91+G92+G93+G94+G95+G96+G97+G98, 2)</f>
        <v>0</v>
      </c>
      <c r="K100"/>
    </row>
    <row r="101" spans="1:11" ht="27" customHeight="1" x14ac:dyDescent="0.25">
      <c r="A101" s="104" t="s">
        <v>254</v>
      </c>
      <c r="B101" s="105"/>
      <c r="C101" s="105"/>
      <c r="D101" s="105"/>
      <c r="E101" s="105"/>
      <c r="F101" s="105"/>
      <c r="G101" s="12">
        <f>G99+G100</f>
        <v>0</v>
      </c>
      <c r="K101"/>
    </row>
    <row r="102" spans="1:11" ht="27" customHeight="1" x14ac:dyDescent="0.25">
      <c r="A102" s="103" t="s">
        <v>255</v>
      </c>
      <c r="B102" s="103"/>
      <c r="C102" s="103"/>
      <c r="D102" s="103"/>
      <c r="E102" s="103"/>
      <c r="F102" s="103"/>
      <c r="G102" s="103"/>
      <c r="H102" s="103"/>
      <c r="K102"/>
    </row>
    <row r="103" spans="1:11" ht="27" customHeight="1" x14ac:dyDescent="0.25">
      <c r="A103" s="102" t="s">
        <v>256</v>
      </c>
      <c r="B103" s="102"/>
      <c r="C103" s="102"/>
      <c r="D103" s="102"/>
      <c r="E103" s="102"/>
      <c r="F103" s="102"/>
      <c r="G103" s="102"/>
      <c r="H103" s="102"/>
      <c r="K103"/>
    </row>
    <row r="104" spans="1:11" ht="15.75" customHeight="1" x14ac:dyDescent="0.25">
      <c r="A104" s="24"/>
      <c r="B104" s="80" t="s">
        <v>257</v>
      </c>
      <c r="C104" s="80"/>
      <c r="D104" s="80"/>
      <c r="E104" s="80"/>
      <c r="F104" s="81"/>
      <c r="K104"/>
    </row>
    <row r="105" spans="1:11" ht="45" customHeight="1" x14ac:dyDescent="0.25">
      <c r="A105" s="25" t="s">
        <v>258</v>
      </c>
      <c r="B105" s="37" t="s">
        <v>259</v>
      </c>
      <c r="C105" s="37"/>
      <c r="D105" s="37"/>
      <c r="E105" s="37"/>
      <c r="F105" s="38"/>
      <c r="K105"/>
    </row>
    <row r="106" spans="1:11" ht="60" customHeight="1" x14ac:dyDescent="0.25">
      <c r="A106" s="25" t="s">
        <v>260</v>
      </c>
      <c r="B106" s="37" t="s">
        <v>261</v>
      </c>
      <c r="C106" s="37"/>
      <c r="D106" s="37"/>
      <c r="E106" s="37"/>
      <c r="F106" s="38"/>
      <c r="K106"/>
    </row>
    <row r="107" spans="1:11" ht="45" customHeight="1" x14ac:dyDescent="0.25">
      <c r="A107" s="25" t="s">
        <v>262</v>
      </c>
      <c r="B107" s="37" t="s">
        <v>263</v>
      </c>
      <c r="C107" s="37"/>
      <c r="D107" s="37"/>
      <c r="E107" s="37"/>
      <c r="F107" s="38"/>
      <c r="K107"/>
    </row>
    <row r="108" spans="1:11" ht="75" customHeight="1" x14ac:dyDescent="0.25">
      <c r="A108" s="25" t="s">
        <v>264</v>
      </c>
      <c r="B108" s="37" t="s">
        <v>265</v>
      </c>
      <c r="C108" s="37"/>
      <c r="D108" s="37"/>
      <c r="E108" s="37"/>
      <c r="F108" s="38"/>
      <c r="K108"/>
    </row>
    <row r="109" spans="1:11" ht="120" customHeight="1" x14ac:dyDescent="0.25">
      <c r="A109" s="25" t="s">
        <v>266</v>
      </c>
      <c r="B109" s="37" t="s">
        <v>267</v>
      </c>
      <c r="C109" s="37"/>
      <c r="D109" s="37"/>
      <c r="E109" s="37"/>
      <c r="F109" s="38"/>
      <c r="K109"/>
    </row>
    <row r="110" spans="1:11" x14ac:dyDescent="0.25">
      <c r="A110" s="3"/>
      <c r="B110" s="26"/>
      <c r="C110" s="26"/>
      <c r="D110" s="26"/>
      <c r="E110" s="26"/>
      <c r="F110" s="26"/>
    </row>
    <row r="111" spans="1:11" x14ac:dyDescent="0.25">
      <c r="A111" s="3"/>
    </row>
    <row r="112" spans="1:1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  <row r="219" spans="1:1" x14ac:dyDescent="0.25">
      <c r="A219" s="3"/>
    </row>
    <row r="220" spans="1:1" x14ac:dyDescent="0.25">
      <c r="A220" s="3"/>
    </row>
    <row r="221" spans="1:1" x14ac:dyDescent="0.25">
      <c r="A221" s="3"/>
    </row>
    <row r="222" spans="1:1" x14ac:dyDescent="0.25">
      <c r="A222" s="3"/>
    </row>
    <row r="223" spans="1:1" x14ac:dyDescent="0.25">
      <c r="A223" s="3"/>
    </row>
  </sheetData>
  <sheetProtection password="EB95" sheet="1"/>
  <mergeCells count="42">
    <mergeCell ref="B104:F104"/>
    <mergeCell ref="A99:F99"/>
    <mergeCell ref="D17:G17"/>
    <mergeCell ref="A19:C21"/>
    <mergeCell ref="D20:G20"/>
    <mergeCell ref="D21:G21"/>
    <mergeCell ref="A17:C17"/>
    <mergeCell ref="A18:C18"/>
    <mergeCell ref="D18:G18"/>
    <mergeCell ref="D19:G19"/>
    <mergeCell ref="A103:H103"/>
    <mergeCell ref="A102:H102"/>
    <mergeCell ref="A100:F100"/>
    <mergeCell ref="A101:F101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105:F105"/>
    <mergeCell ref="B106:F106"/>
    <mergeCell ref="B107:F107"/>
    <mergeCell ref="B108:F108"/>
    <mergeCell ref="B109:F109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Spálová Silvie</cp:lastModifiedBy>
  <dcterms:created xsi:type="dcterms:W3CDTF">2016-02-28T17:51:02Z</dcterms:created>
  <dcterms:modified xsi:type="dcterms:W3CDTF">2025-04-05T14:22:03Z</dcterms:modified>
  <cp:category/>
</cp:coreProperties>
</file>