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nasovakv\Desktop\"/>
    </mc:Choice>
  </mc:AlternateContent>
  <xr:revisionPtr revIDLastSave="0" documentId="13_ncr:1_{6E8FB314-32CA-4CE2-8265-097B96837B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2" i="1" l="1"/>
  <c r="G73" i="1"/>
  <c r="G74" i="1" s="1"/>
</calcChain>
</file>

<file path=xl/sharedStrings.xml><?xml version="1.0" encoding="utf-8"?>
<sst xmlns="http://schemas.openxmlformats.org/spreadsheetml/2006/main" count="237" uniqueCount="192">
  <si>
    <t>Oprava volného bytu č. 13, Horní 29</t>
  </si>
  <si>
    <t>VZ č. 70/2025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</si>
  <si>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</si>
  <si>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</si>
  <si>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</si>
  <si>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</si>
  <si>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</si>
  <si>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</si>
  <si>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</si>
  <si>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</si>
  <si>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</si>
  <si>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</si>
  <si>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</si>
  <si>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</si>
  <si>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</si>
  <si>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</si>
  <si>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</si>
  <si>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Horní 679/29</t>
  </si>
  <si>
    <t>Číslo bytu</t>
  </si>
  <si>
    <t>Velikost bytu</t>
  </si>
  <si>
    <t>0+2</t>
  </si>
  <si>
    <t>Technik</t>
  </si>
  <si>
    <t>Květoslava Kornasová</t>
  </si>
  <si>
    <t>kvetoslava.kornasova@ovajih.cz</t>
  </si>
  <si>
    <t>599 430 152,  603 831 010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</si>
  <si>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</si>
  <si>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</si>
  <si>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</si>
  <si>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</si>
  <si>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</si>
  <si>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</si>
  <si>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</si>
  <si>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</si>
  <si>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</si>
  <si>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</si>
  <si>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</si>
  <si>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zprávu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</si>
  <si>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</si>
  <si>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</si>
  <si>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</si>
  <si>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</si>
  <si>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</si>
  <si>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</si>
  <si>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</si>
  <si>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</si>
  <si>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</si>
  <si>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</si>
  <si>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</si>
  <si>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</si>
  <si>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</si>
  <si>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</si>
  <si>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</si>
  <si>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</si>
  <si>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</si>
  <si>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</si>
  <si>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1.19</t>
  </si>
  <si>
    <t>1.22</t>
  </si>
  <si>
    <t>2.25</t>
  </si>
  <si>
    <t>3.1</t>
  </si>
  <si>
    <t>3.5</t>
  </si>
  <si>
    <t>3.6</t>
  </si>
  <si>
    <t>3.7</t>
  </si>
  <si>
    <t>3.22</t>
  </si>
  <si>
    <t>3.32</t>
  </si>
  <si>
    <t>3.54</t>
  </si>
  <si>
    <t>3.77</t>
  </si>
  <si>
    <t>3.118</t>
  </si>
  <si>
    <t>3.120</t>
  </si>
  <si>
    <t>3.151</t>
  </si>
  <si>
    <t>3.160</t>
  </si>
  <si>
    <t>3.188</t>
  </si>
  <si>
    <t>3.190</t>
  </si>
  <si>
    <t>3.191</t>
  </si>
  <si>
    <t>3.192</t>
  </si>
  <si>
    <t>4.15</t>
  </si>
  <si>
    <t>5.1</t>
  </si>
  <si>
    <t>5.4</t>
  </si>
  <si>
    <t>5.6</t>
  </si>
  <si>
    <t>6.7</t>
  </si>
  <si>
    <t>6.8</t>
  </si>
  <si>
    <t>6.9</t>
  </si>
  <si>
    <t>6.11</t>
  </si>
  <si>
    <t>6.14</t>
  </si>
  <si>
    <t>6.18</t>
  </si>
  <si>
    <t>6.34</t>
  </si>
  <si>
    <t>6.35</t>
  </si>
  <si>
    <t>6.39</t>
  </si>
  <si>
    <t>6.41</t>
  </si>
  <si>
    <t>7.11</t>
  </si>
  <si>
    <t>7.12</t>
  </si>
  <si>
    <t>8.4</t>
  </si>
  <si>
    <t>8.11</t>
  </si>
  <si>
    <t>8.12</t>
  </si>
  <si>
    <t>8.17</t>
  </si>
  <si>
    <t>8.19</t>
  </si>
  <si>
    <t>8.20</t>
  </si>
  <si>
    <t>8.22</t>
  </si>
  <si>
    <t>8.37</t>
  </si>
  <si>
    <t>8.38</t>
  </si>
  <si>
    <t>8.43</t>
  </si>
  <si>
    <t>8.44</t>
  </si>
  <si>
    <t>11.36</t>
  </si>
  <si>
    <t>odstranění závad zjištěných při elektro revizi nebo kontrole el. spotřebičů</t>
  </si>
  <si>
    <t>revize elektroinstalace a elektrických spotřebičů bytu</t>
  </si>
  <si>
    <t>oprava rozvodu elektroinstalace</t>
  </si>
  <si>
    <t>výměna wc kombi</t>
  </si>
  <si>
    <t>výměna pancéřové hadičky</t>
  </si>
  <si>
    <t>výměna rohového ventilu</t>
  </si>
  <si>
    <t>výměna umyvadla včetně příslušenství</t>
  </si>
  <si>
    <t>výměna baterie dřezové stojánkové pákové</t>
  </si>
  <si>
    <t>výměna baterie sprchové nástěnné R150</t>
  </si>
  <si>
    <t>výměna vnitřních dveří – plné 60 cm</t>
  </si>
  <si>
    <t>výměna přechodových lišt – délka 60 cm</t>
  </si>
  <si>
    <t>výměna větracích mřížek</t>
  </si>
  <si>
    <t>oprava kuchyňské linky, viz poznámka</t>
  </si>
  <si>
    <t>dodání a montáž madla k vaně (kovové v bílé barvě) o délce viz. poznámka</t>
  </si>
  <si>
    <t>dodávka a montáž dřezové/ umyvadlové baterie nástěnné R100/stojánkové pákové , včetně úpravy rozvodu SV a TUV k baterii</t>
  </si>
  <si>
    <t>dodání a montáž tyče ke sprchovému závěsu viz poznámka</t>
  </si>
  <si>
    <t>Dodávka a montáž sprchové vaničky</t>
  </si>
  <si>
    <t>obezdění sprchové vaničky</t>
  </si>
  <si>
    <t>obložení sprchové vaničky</t>
  </si>
  <si>
    <t xml:space="preserve">překrytí podlah při opravách proti poškození 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</si>
  <si>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</si>
  <si>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</si>
  <si>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</si>
  <si>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provedení hydroizolace pod obklad</t>
  </si>
  <si>
    <t>vybourání keramického obkladu</t>
  </si>
  <si>
    <t>provedení keramického obkladu včetně úpravy podkladu</t>
  </si>
  <si>
    <t>položení keramické dlažby vnitřní</t>
  </si>
  <si>
    <t>vybourání dlažby</t>
  </si>
  <si>
    <t>úprava podkladu pod dlažbu , včetně hydroizolace</t>
  </si>
  <si>
    <t>provedení nového keramického obkladu včetně úpravy podkladu</t>
  </si>
  <si>
    <t>provedení nové keramické dlažby, včetně úpravy podkladu, hydroizolace, (vodotěsná těsnící páska)</t>
  </si>
  <si>
    <t>výměna revizních dvířek IŠ</t>
  </si>
  <si>
    <t>vybourání obezděné vany</t>
  </si>
  <si>
    <t>nátěr radiátorů</t>
  </si>
  <si>
    <t>nátěr rozvodů ÚT</t>
  </si>
  <si>
    <t>výměna uzavíracích ventilů SV a TUV ( IŠ )</t>
  </si>
  <si>
    <t>vypouštění topného systému, viz poznámka</t>
  </si>
  <si>
    <t>napouštění topného systému, viz poznámka</t>
  </si>
  <si>
    <t>výměna otopného žebříku, včetně RTN,viz poznámka</t>
  </si>
  <si>
    <t>výměna radiátoru – deskový, včetně D+M RTN, viz poznámka</t>
  </si>
  <si>
    <t>výměna termoregulačního ventilu, včetně hlavice</t>
  </si>
  <si>
    <t>odvzdušnění topného systému, viz poznámka</t>
  </si>
  <si>
    <t>úprava odpadu pro sprchový kout</t>
  </si>
  <si>
    <t>úprava vodoinstalace pro sprchový kout</t>
  </si>
  <si>
    <t xml:space="preserve">montáž rozvodu vody </t>
  </si>
  <si>
    <t xml:space="preserve">montáž rozvodu odpadu </t>
  </si>
  <si>
    <t>celkový úklid po opravách</t>
  </si>
  <si>
    <t>soubor</t>
  </si>
  <si>
    <t>m2</t>
  </si>
  <si>
    <t>bm</t>
  </si>
  <si>
    <t xml:space="preserve">položku naceňte dle tabulky níže "Poznámky" </t>
  </si>
  <si>
    <t>zhotovení přípravy pro MT osvětlení v koupelně nad umývadlem, zasekání stávajícího rozvodu STA do zdi včetně zednického zapravení a výměny zásuvky STA</t>
  </si>
  <si>
    <t>co nejvyšší pro seniory, duální splachování, vytočit směrem ke sprchové vaničce včetně odpadu</t>
  </si>
  <si>
    <t xml:space="preserve">55cm včetně sifonu lahvový chrom </t>
  </si>
  <si>
    <t>s vyměnitelnou kartuší ,záruka min. 5 let, včetně úpravy rozvodu vody</t>
  </si>
  <si>
    <t>s posuvným tyčovým držákem- chrom, s vyměnitelnou kartuší ,záruka min. 5 let, včetně úpravy rozvodu vody</t>
  </si>
  <si>
    <t>60/L KOUP. - povrchová úprava CPL laminát dle výběru objednatele s použitím stávajícího dozického zámku a kování</t>
  </si>
  <si>
    <t>KOUP - hliníková</t>
  </si>
  <si>
    <t>KOUP 0,20x0,20  bílá plastová s ovládací žaluzií včetně zednického zapravení</t>
  </si>
  <si>
    <t>seřízení pantů dvířek u stávající kuch.linky 180 cm</t>
  </si>
  <si>
    <t xml:space="preserve">ke sprchovému koutu a k WC - nerez min.80cm   </t>
  </si>
  <si>
    <t>umyvadlové stojánkové s vyměnitelnou kartuší ,záruka min. 5 let, včetně úpravy rozvodu vody</t>
  </si>
  <si>
    <t>trubková rohová konstrukce s kotvením do stěn a stropu - nerez</t>
  </si>
  <si>
    <t xml:space="preserve">dodání a montáž akrylátové 90 x 90 se zápachovou uzávěrou </t>
  </si>
  <si>
    <t>vč. osazení revizních dvířek v obkladu na magnet</t>
  </si>
  <si>
    <t>stávající PVC v KU,OP a předsíni a stávající kuchyňskou linku 180 cm</t>
  </si>
  <si>
    <t>celý byt, včetně úpravy podkladu, penetrace, perlinky, lepidla, rohovníků, srovnání špalet kolem konstrukčních otvorů a za ÚT, rohy s perlinkou okolo oken</t>
  </si>
  <si>
    <t xml:space="preserve">celý byt </t>
  </si>
  <si>
    <t>v KU,OP,PŘ ,KOUP  celý byt barva otěruvzdorná</t>
  </si>
  <si>
    <t>KOUP</t>
  </si>
  <si>
    <t xml:space="preserve">KOUP  </t>
  </si>
  <si>
    <t xml:space="preserve"> v koupelně včetně AL ukončovacích lišt a vodotěsné těsnící pásky do rohů, srovnání podkladu pod obklad do tl. 30mm  (dekor odsouhlasit s objednatelem)</t>
  </si>
  <si>
    <t>KOUP  (dekor odsouhlasit s objednatelem)</t>
  </si>
  <si>
    <t>KOUP včetně betonového podkladu v tl. do 100mm z důvodu výškového srovnání s předsíní</t>
  </si>
  <si>
    <t>KOUP včetně vodotěsné těsnící pásky</t>
  </si>
  <si>
    <t>v koupelně nově do výšky 2 m, včetně AL ukončovacích lišt a vodotěsné těsnící pásky do rohů, srovnání podkladu pod obklad do tl. 30mm  (dekor odsouhlasit s objednatelem)</t>
  </si>
  <si>
    <t>v koupelně</t>
  </si>
  <si>
    <t>40 x 30 v rámu pro přístup k vodoměrům</t>
  </si>
  <si>
    <t>150cm</t>
  </si>
  <si>
    <t>v OP deskový  barva bílá určená speciálně na radiátory (např. RADBAL S 2119)</t>
  </si>
  <si>
    <t>celý byt barva bílá určená speciálně na radiátory (např. RADBAL S 2119)</t>
  </si>
  <si>
    <t>SV v IŠ</t>
  </si>
  <si>
    <t xml:space="preserve">z důvodu výměny UT </t>
  </si>
  <si>
    <t xml:space="preserve">v koupelně výkon 555 W vč. odvzdušňovacího ventilu, s úpravou rozvodu UT, demontáže a zpětné montáže ITN odbornou firmou Po výměně radiátoru kontaktovat fa TECHEM, tel: 724 246 497 ke zpětné montáži ITN.  </t>
  </si>
  <si>
    <t xml:space="preserve">v KU výkon 1110 W vč. odvzdušňovacího ventilu, s úpravou rozvodu UT, demontáže a zpětné montáže ITN odbornou firmou Po výměně radiátoru kontaktovat fa TECHEM, tel: 724 246 497 ke zpětné montáži ITN.  </t>
  </si>
  <si>
    <t>KU, koupelna, např, DANFOS</t>
  </si>
  <si>
    <t>SV a TUV pro nové umístění umývadla v koupelně na stěnu společnou s kuchyní včetně zaizolování mirelonem</t>
  </si>
  <si>
    <t xml:space="preserve">pro nové umístění umývadla na stěnu společnou s kuchyní v koupelně </t>
  </si>
  <si>
    <t xml:space="preserve">včetně umytí oken </t>
  </si>
  <si>
    <t>16.4.2025 14:58:35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</si>
</sst>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showGridLines="0" tabSelected="1" zoomScale="115" zoomScaleNormal="115" workbookViewId="0">
      <selection activeCell="F68" sqref="F68:F7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2178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191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48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13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 t="s">
        <v>24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/>
      <c r="G24" s="16">
        <f t="shared" ref="G24:G71" si="0">ROUND(E24*F24, 2)</f>
        <v>0</v>
      </c>
      <c r="H24" s="33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55</v>
      </c>
      <c r="C25" s="32" t="s">
        <v>102</v>
      </c>
      <c r="D25" s="15" t="s">
        <v>149</v>
      </c>
      <c r="E25" s="16">
        <v>1</v>
      </c>
      <c r="F25" s="40">
        <v>10000</v>
      </c>
      <c r="G25" s="16">
        <f t="shared" si="0"/>
        <v>10000</v>
      </c>
      <c r="H25" s="33" t="s">
        <v>152</v>
      </c>
      <c r="J25">
        <v>19</v>
      </c>
      <c r="K25"/>
    </row>
    <row r="26" spans="1:11" ht="45" customHeight="1" x14ac:dyDescent="0.25">
      <c r="A26" s="13">
        <v>3</v>
      </c>
      <c r="B26" s="14" t="s">
        <v>56</v>
      </c>
      <c r="C26" s="32" t="s">
        <v>103</v>
      </c>
      <c r="D26" s="15" t="s">
        <v>20</v>
      </c>
      <c r="E26" s="16">
        <v>1</v>
      </c>
      <c r="F26" s="40"/>
      <c r="G26" s="16">
        <f t="shared" si="0"/>
        <v>0</v>
      </c>
      <c r="H26" s="33" t="s">
        <v>36</v>
      </c>
      <c r="J26">
        <v>332</v>
      </c>
      <c r="K26"/>
    </row>
    <row r="27" spans="1:11" ht="105" customHeight="1" x14ac:dyDescent="0.25">
      <c r="A27" s="13">
        <v>4</v>
      </c>
      <c r="B27" s="14" t="s">
        <v>57</v>
      </c>
      <c r="C27" s="32" t="s">
        <v>104</v>
      </c>
      <c r="D27" s="15" t="s">
        <v>149</v>
      </c>
      <c r="E27" s="16">
        <v>1</v>
      </c>
      <c r="F27" s="40">
        <v>10000</v>
      </c>
      <c r="G27" s="16">
        <f t="shared" si="0"/>
        <v>10000</v>
      </c>
      <c r="H27" s="33" t="s">
        <v>153</v>
      </c>
      <c r="J27">
        <v>403</v>
      </c>
      <c r="K27"/>
    </row>
    <row r="28" spans="1:11" ht="75" customHeight="1" x14ac:dyDescent="0.25">
      <c r="A28" s="13">
        <v>5</v>
      </c>
      <c r="B28" s="14" t="s">
        <v>58</v>
      </c>
      <c r="C28" s="32" t="s">
        <v>105</v>
      </c>
      <c r="D28" s="15" t="s">
        <v>35</v>
      </c>
      <c r="E28" s="16">
        <v>1</v>
      </c>
      <c r="F28" s="40"/>
      <c r="G28" s="16">
        <f t="shared" si="0"/>
        <v>0</v>
      </c>
      <c r="H28" s="33" t="s">
        <v>154</v>
      </c>
      <c r="J28">
        <v>42</v>
      </c>
      <c r="K28"/>
    </row>
    <row r="29" spans="1:11" ht="30" customHeight="1" x14ac:dyDescent="0.25">
      <c r="A29" s="13">
        <v>6</v>
      </c>
      <c r="B29" s="14" t="s">
        <v>59</v>
      </c>
      <c r="C29" s="32" t="s">
        <v>106</v>
      </c>
      <c r="D29" s="15" t="s">
        <v>35</v>
      </c>
      <c r="E29" s="16">
        <v>1</v>
      </c>
      <c r="F29" s="40"/>
      <c r="G29" s="16">
        <f t="shared" si="0"/>
        <v>0</v>
      </c>
      <c r="H29" s="33"/>
      <c r="J29">
        <v>46</v>
      </c>
      <c r="K29"/>
    </row>
    <row r="30" spans="1:11" ht="30" customHeight="1" x14ac:dyDescent="0.25">
      <c r="A30" s="13">
        <v>7</v>
      </c>
      <c r="B30" s="14" t="s">
        <v>60</v>
      </c>
      <c r="C30" s="32" t="s">
        <v>107</v>
      </c>
      <c r="D30" s="15" t="s">
        <v>35</v>
      </c>
      <c r="E30" s="16">
        <v>1</v>
      </c>
      <c r="F30" s="40"/>
      <c r="G30" s="16">
        <f t="shared" si="0"/>
        <v>0</v>
      </c>
      <c r="H30" s="33"/>
      <c r="J30">
        <v>47</v>
      </c>
      <c r="K30"/>
    </row>
    <row r="31" spans="1:11" ht="45" customHeight="1" x14ac:dyDescent="0.25">
      <c r="A31" s="13">
        <v>8</v>
      </c>
      <c r="B31" s="14" t="s">
        <v>61</v>
      </c>
      <c r="C31" s="32" t="s">
        <v>108</v>
      </c>
      <c r="D31" s="15" t="s">
        <v>35</v>
      </c>
      <c r="E31" s="16">
        <v>1</v>
      </c>
      <c r="F31" s="40"/>
      <c r="G31" s="16">
        <f t="shared" si="0"/>
        <v>0</v>
      </c>
      <c r="H31" s="33" t="s">
        <v>155</v>
      </c>
      <c r="J31">
        <v>48</v>
      </c>
      <c r="K31"/>
    </row>
    <row r="32" spans="1:11" ht="60" customHeight="1" x14ac:dyDescent="0.25">
      <c r="A32" s="13">
        <v>9</v>
      </c>
      <c r="B32" s="14" t="s">
        <v>62</v>
      </c>
      <c r="C32" s="32" t="s">
        <v>109</v>
      </c>
      <c r="D32" s="15" t="s">
        <v>35</v>
      </c>
      <c r="E32" s="16">
        <v>1</v>
      </c>
      <c r="F32" s="40"/>
      <c r="G32" s="16">
        <f t="shared" si="0"/>
        <v>0</v>
      </c>
      <c r="H32" s="33" t="s">
        <v>156</v>
      </c>
      <c r="J32">
        <v>63</v>
      </c>
      <c r="K32"/>
    </row>
    <row r="33" spans="1:11" ht="75" customHeight="1" x14ac:dyDescent="0.25">
      <c r="A33" s="13">
        <v>10</v>
      </c>
      <c r="B33" s="14" t="s">
        <v>63</v>
      </c>
      <c r="C33" s="32" t="s">
        <v>110</v>
      </c>
      <c r="D33" s="15" t="s">
        <v>35</v>
      </c>
      <c r="E33" s="16">
        <v>1</v>
      </c>
      <c r="F33" s="40"/>
      <c r="G33" s="16">
        <f t="shared" si="0"/>
        <v>0</v>
      </c>
      <c r="H33" s="33" t="s">
        <v>157</v>
      </c>
      <c r="J33">
        <v>73</v>
      </c>
      <c r="K33"/>
    </row>
    <row r="34" spans="1:11" ht="90" customHeight="1" x14ac:dyDescent="0.25">
      <c r="A34" s="13">
        <v>11</v>
      </c>
      <c r="B34" s="14" t="s">
        <v>64</v>
      </c>
      <c r="C34" s="32" t="s">
        <v>111</v>
      </c>
      <c r="D34" s="15" t="s">
        <v>35</v>
      </c>
      <c r="E34" s="16">
        <v>1</v>
      </c>
      <c r="F34" s="40"/>
      <c r="G34" s="16">
        <f t="shared" si="0"/>
        <v>0</v>
      </c>
      <c r="H34" s="33" t="s">
        <v>158</v>
      </c>
      <c r="J34">
        <v>95</v>
      </c>
      <c r="K34"/>
    </row>
    <row r="35" spans="1:11" ht="30" customHeight="1" x14ac:dyDescent="0.25">
      <c r="A35" s="13">
        <v>12</v>
      </c>
      <c r="B35" s="14" t="s">
        <v>65</v>
      </c>
      <c r="C35" s="32" t="s">
        <v>112</v>
      </c>
      <c r="D35" s="15" t="s">
        <v>35</v>
      </c>
      <c r="E35" s="16">
        <v>1</v>
      </c>
      <c r="F35" s="40"/>
      <c r="G35" s="16">
        <f t="shared" si="0"/>
        <v>0</v>
      </c>
      <c r="H35" s="33" t="s">
        <v>159</v>
      </c>
      <c r="J35">
        <v>118</v>
      </c>
      <c r="K35"/>
    </row>
    <row r="36" spans="1:11" ht="60" customHeight="1" x14ac:dyDescent="0.25">
      <c r="A36" s="13">
        <v>13</v>
      </c>
      <c r="B36" s="14" t="s">
        <v>66</v>
      </c>
      <c r="C36" s="32" t="s">
        <v>113</v>
      </c>
      <c r="D36" s="15" t="s">
        <v>35</v>
      </c>
      <c r="E36" s="16">
        <v>1</v>
      </c>
      <c r="F36" s="40"/>
      <c r="G36" s="16">
        <f t="shared" si="0"/>
        <v>0</v>
      </c>
      <c r="H36" s="33" t="s">
        <v>160</v>
      </c>
      <c r="J36">
        <v>305</v>
      </c>
      <c r="K36"/>
    </row>
    <row r="37" spans="1:11" ht="45" customHeight="1" x14ac:dyDescent="0.25">
      <c r="A37" s="13">
        <v>14</v>
      </c>
      <c r="B37" s="14" t="s">
        <v>67</v>
      </c>
      <c r="C37" s="32" t="s">
        <v>114</v>
      </c>
      <c r="D37" s="15" t="s">
        <v>149</v>
      </c>
      <c r="E37" s="16">
        <v>1</v>
      </c>
      <c r="F37" s="40"/>
      <c r="G37" s="16">
        <f t="shared" si="0"/>
        <v>0</v>
      </c>
      <c r="H37" s="33" t="s">
        <v>161</v>
      </c>
      <c r="J37">
        <v>312</v>
      </c>
      <c r="K37"/>
    </row>
    <row r="38" spans="1:11" ht="45" customHeight="1" x14ac:dyDescent="0.25">
      <c r="A38" s="34">
        <v>15</v>
      </c>
      <c r="B38" s="35" t="s">
        <v>68</v>
      </c>
      <c r="C38" s="36" t="s">
        <v>115</v>
      </c>
      <c r="D38" s="37" t="s">
        <v>35</v>
      </c>
      <c r="E38" s="38">
        <v>2</v>
      </c>
      <c r="F38" s="40"/>
      <c r="G38" s="38">
        <f t="shared" si="0"/>
        <v>0</v>
      </c>
      <c r="H38" s="39" t="s">
        <v>162</v>
      </c>
      <c r="J38">
        <v>378</v>
      </c>
      <c r="K38"/>
    </row>
    <row r="39" spans="1:11" ht="75" customHeight="1" x14ac:dyDescent="0.25">
      <c r="A39" s="34">
        <v>16</v>
      </c>
      <c r="B39" s="35" t="s">
        <v>69</v>
      </c>
      <c r="C39" s="36" t="s">
        <v>116</v>
      </c>
      <c r="D39" s="37" t="s">
        <v>35</v>
      </c>
      <c r="E39" s="38">
        <v>1</v>
      </c>
      <c r="F39" s="40"/>
      <c r="G39" s="38">
        <f t="shared" si="0"/>
        <v>0</v>
      </c>
      <c r="H39" s="39" t="s">
        <v>163</v>
      </c>
      <c r="J39">
        <v>395</v>
      </c>
      <c r="K39"/>
    </row>
    <row r="40" spans="1:11" ht="60" customHeight="1" x14ac:dyDescent="0.25">
      <c r="A40" s="13">
        <v>17</v>
      </c>
      <c r="B40" s="14" t="s">
        <v>70</v>
      </c>
      <c r="C40" s="32" t="s">
        <v>117</v>
      </c>
      <c r="D40" s="15" t="s">
        <v>35</v>
      </c>
      <c r="E40" s="16">
        <v>1</v>
      </c>
      <c r="F40" s="40"/>
      <c r="G40" s="16">
        <f t="shared" si="0"/>
        <v>0</v>
      </c>
      <c r="H40" s="33" t="s">
        <v>164</v>
      </c>
      <c r="J40">
        <v>474</v>
      </c>
      <c r="K40"/>
    </row>
    <row r="41" spans="1:11" ht="45" customHeight="1" x14ac:dyDescent="0.25">
      <c r="A41" s="34">
        <v>18</v>
      </c>
      <c r="B41" s="35" t="s">
        <v>71</v>
      </c>
      <c r="C41" s="36" t="s">
        <v>118</v>
      </c>
      <c r="D41" s="37" t="s">
        <v>35</v>
      </c>
      <c r="E41" s="38">
        <v>1</v>
      </c>
      <c r="F41" s="40"/>
      <c r="G41" s="38">
        <f t="shared" si="0"/>
        <v>0</v>
      </c>
      <c r="H41" s="39" t="s">
        <v>165</v>
      </c>
      <c r="J41">
        <v>476</v>
      </c>
      <c r="K41"/>
    </row>
    <row r="42" spans="1:11" ht="45" customHeight="1" x14ac:dyDescent="0.25">
      <c r="A42" s="34">
        <v>19</v>
      </c>
      <c r="B42" s="35" t="s">
        <v>72</v>
      </c>
      <c r="C42" s="36" t="s">
        <v>119</v>
      </c>
      <c r="D42" s="37" t="s">
        <v>150</v>
      </c>
      <c r="E42" s="38">
        <v>0.5</v>
      </c>
      <c r="F42" s="40"/>
      <c r="G42" s="38">
        <f t="shared" si="0"/>
        <v>0</v>
      </c>
      <c r="H42" s="39" t="s">
        <v>166</v>
      </c>
      <c r="J42">
        <v>477</v>
      </c>
      <c r="K42"/>
    </row>
    <row r="43" spans="1:11" ht="30" customHeight="1" x14ac:dyDescent="0.25">
      <c r="A43" s="34">
        <v>20</v>
      </c>
      <c r="B43" s="35" t="s">
        <v>73</v>
      </c>
      <c r="C43" s="36" t="s">
        <v>120</v>
      </c>
      <c r="D43" s="37" t="s">
        <v>150</v>
      </c>
      <c r="E43" s="38">
        <v>0.5</v>
      </c>
      <c r="F43" s="40"/>
      <c r="G43" s="38">
        <f t="shared" si="0"/>
        <v>0</v>
      </c>
      <c r="H43" s="39"/>
      <c r="J43">
        <v>478</v>
      </c>
      <c r="K43"/>
    </row>
    <row r="44" spans="1:11" ht="60" customHeight="1" x14ac:dyDescent="0.25">
      <c r="A44" s="13">
        <v>21</v>
      </c>
      <c r="B44" s="14" t="s">
        <v>74</v>
      </c>
      <c r="C44" s="32" t="s">
        <v>121</v>
      </c>
      <c r="D44" s="15" t="s">
        <v>150</v>
      </c>
      <c r="E44" s="16">
        <v>28</v>
      </c>
      <c r="F44" s="40"/>
      <c r="G44" s="16">
        <f t="shared" si="0"/>
        <v>0</v>
      </c>
      <c r="H44" s="33" t="s">
        <v>167</v>
      </c>
      <c r="J44">
        <v>327</v>
      </c>
      <c r="K44"/>
    </row>
    <row r="45" spans="1:11" ht="105" customHeight="1" x14ac:dyDescent="0.25">
      <c r="A45" s="13">
        <v>22</v>
      </c>
      <c r="B45" s="14" t="s">
        <v>75</v>
      </c>
      <c r="C45" s="32" t="s">
        <v>122</v>
      </c>
      <c r="D45" s="15" t="s">
        <v>150</v>
      </c>
      <c r="E45" s="16">
        <v>100</v>
      </c>
      <c r="F45" s="40"/>
      <c r="G45" s="16">
        <f t="shared" si="0"/>
        <v>0</v>
      </c>
      <c r="H45" s="33" t="s">
        <v>168</v>
      </c>
      <c r="J45">
        <v>162</v>
      </c>
      <c r="K45"/>
    </row>
    <row r="46" spans="1:11" ht="30" customHeight="1" x14ac:dyDescent="0.25">
      <c r="A46" s="13">
        <v>23</v>
      </c>
      <c r="B46" s="14" t="s">
        <v>76</v>
      </c>
      <c r="C46" s="32" t="s">
        <v>123</v>
      </c>
      <c r="D46" s="15" t="s">
        <v>150</v>
      </c>
      <c r="E46" s="16">
        <v>100</v>
      </c>
      <c r="F46" s="40"/>
      <c r="G46" s="16">
        <f t="shared" si="0"/>
        <v>0</v>
      </c>
      <c r="H46" s="33" t="s">
        <v>169</v>
      </c>
      <c r="J46">
        <v>165</v>
      </c>
      <c r="K46"/>
    </row>
    <row r="47" spans="1:11" ht="45" customHeight="1" x14ac:dyDescent="0.25">
      <c r="A47" s="13">
        <v>24</v>
      </c>
      <c r="B47" s="14" t="s">
        <v>77</v>
      </c>
      <c r="C47" s="32" t="s">
        <v>124</v>
      </c>
      <c r="D47" s="15" t="s">
        <v>150</v>
      </c>
      <c r="E47" s="16">
        <v>100</v>
      </c>
      <c r="F47" s="40"/>
      <c r="G47" s="16">
        <f t="shared" si="0"/>
        <v>0</v>
      </c>
      <c r="H47" s="33" t="s">
        <v>170</v>
      </c>
      <c r="J47">
        <v>167</v>
      </c>
      <c r="K47"/>
    </row>
    <row r="48" spans="1:11" ht="30" customHeight="1" x14ac:dyDescent="0.25">
      <c r="A48" s="13">
        <v>25</v>
      </c>
      <c r="B48" s="14" t="s">
        <v>78</v>
      </c>
      <c r="C48" s="32" t="s">
        <v>125</v>
      </c>
      <c r="D48" s="15" t="s">
        <v>150</v>
      </c>
      <c r="E48" s="16">
        <v>6</v>
      </c>
      <c r="F48" s="40"/>
      <c r="G48" s="16">
        <f t="shared" si="0"/>
        <v>0</v>
      </c>
      <c r="H48" s="33" t="s">
        <v>171</v>
      </c>
      <c r="J48">
        <v>175</v>
      </c>
      <c r="K48"/>
    </row>
    <row r="49" spans="1:11" ht="30" customHeight="1" x14ac:dyDescent="0.25">
      <c r="A49" s="13">
        <v>26</v>
      </c>
      <c r="B49" s="14" t="s">
        <v>79</v>
      </c>
      <c r="C49" s="32" t="s">
        <v>126</v>
      </c>
      <c r="D49" s="15" t="s">
        <v>150</v>
      </c>
      <c r="E49" s="16">
        <v>9</v>
      </c>
      <c r="F49" s="40"/>
      <c r="G49" s="16">
        <f t="shared" si="0"/>
        <v>0</v>
      </c>
      <c r="H49" s="33" t="s">
        <v>172</v>
      </c>
      <c r="J49">
        <v>176</v>
      </c>
      <c r="K49"/>
    </row>
    <row r="50" spans="1:11" ht="105" customHeight="1" x14ac:dyDescent="0.25">
      <c r="A50" s="13">
        <v>27</v>
      </c>
      <c r="B50" s="14" t="s">
        <v>80</v>
      </c>
      <c r="C50" s="32" t="s">
        <v>127</v>
      </c>
      <c r="D50" s="15" t="s">
        <v>150</v>
      </c>
      <c r="E50" s="16">
        <v>9</v>
      </c>
      <c r="F50" s="40"/>
      <c r="G50" s="16">
        <f t="shared" si="0"/>
        <v>0</v>
      </c>
      <c r="H50" s="33" t="s">
        <v>173</v>
      </c>
      <c r="J50">
        <v>177</v>
      </c>
      <c r="K50"/>
    </row>
    <row r="51" spans="1:11" ht="45" customHeight="1" x14ac:dyDescent="0.25">
      <c r="A51" s="13">
        <v>28</v>
      </c>
      <c r="B51" s="14" t="s">
        <v>81</v>
      </c>
      <c r="C51" s="32" t="s">
        <v>128</v>
      </c>
      <c r="D51" s="15" t="s">
        <v>150</v>
      </c>
      <c r="E51" s="16">
        <v>1.6</v>
      </c>
      <c r="F51" s="40"/>
      <c r="G51" s="16">
        <f t="shared" si="0"/>
        <v>0</v>
      </c>
      <c r="H51" s="33" t="s">
        <v>174</v>
      </c>
      <c r="J51">
        <v>179</v>
      </c>
      <c r="K51"/>
    </row>
    <row r="52" spans="1:11" ht="75" customHeight="1" x14ac:dyDescent="0.25">
      <c r="A52" s="13">
        <v>29</v>
      </c>
      <c r="B52" s="14" t="s">
        <v>82</v>
      </c>
      <c r="C52" s="32" t="s">
        <v>129</v>
      </c>
      <c r="D52" s="15" t="s">
        <v>150</v>
      </c>
      <c r="E52" s="16">
        <v>1.6</v>
      </c>
      <c r="F52" s="40"/>
      <c r="G52" s="16">
        <f t="shared" si="0"/>
        <v>0</v>
      </c>
      <c r="H52" s="33" t="s">
        <v>175</v>
      </c>
      <c r="J52">
        <v>182</v>
      </c>
      <c r="K52"/>
    </row>
    <row r="53" spans="1:11" ht="45" customHeight="1" x14ac:dyDescent="0.25">
      <c r="A53" s="13">
        <v>30</v>
      </c>
      <c r="B53" s="14" t="s">
        <v>83</v>
      </c>
      <c r="C53" s="32" t="s">
        <v>130</v>
      </c>
      <c r="D53" s="15" t="s">
        <v>150</v>
      </c>
      <c r="E53" s="16">
        <v>1.6</v>
      </c>
      <c r="F53" s="40"/>
      <c r="G53" s="16">
        <f t="shared" si="0"/>
        <v>0</v>
      </c>
      <c r="H53" s="33" t="s">
        <v>176</v>
      </c>
      <c r="J53">
        <v>186</v>
      </c>
      <c r="K53"/>
    </row>
    <row r="54" spans="1:11" ht="105" customHeight="1" x14ac:dyDescent="0.25">
      <c r="A54" s="34">
        <v>31</v>
      </c>
      <c r="B54" s="35" t="s">
        <v>84</v>
      </c>
      <c r="C54" s="36" t="s">
        <v>131</v>
      </c>
      <c r="D54" s="37" t="s">
        <v>150</v>
      </c>
      <c r="E54" s="38">
        <v>2.9</v>
      </c>
      <c r="F54" s="40"/>
      <c r="G54" s="38">
        <f t="shared" si="0"/>
        <v>0</v>
      </c>
      <c r="H54" s="39" t="s">
        <v>177</v>
      </c>
      <c r="J54">
        <v>445</v>
      </c>
      <c r="K54"/>
    </row>
    <row r="55" spans="1:11" ht="60" customHeight="1" x14ac:dyDescent="0.25">
      <c r="A55" s="34">
        <v>32</v>
      </c>
      <c r="B55" s="35" t="s">
        <v>85</v>
      </c>
      <c r="C55" s="36" t="s">
        <v>132</v>
      </c>
      <c r="D55" s="37" t="s">
        <v>150</v>
      </c>
      <c r="E55" s="38">
        <v>0.45</v>
      </c>
      <c r="F55" s="40"/>
      <c r="G55" s="38">
        <f t="shared" si="0"/>
        <v>0</v>
      </c>
      <c r="H55" s="39" t="s">
        <v>178</v>
      </c>
      <c r="J55">
        <v>446</v>
      </c>
      <c r="K55"/>
    </row>
    <row r="56" spans="1:11" ht="45" customHeight="1" x14ac:dyDescent="0.25">
      <c r="A56" s="13">
        <v>33</v>
      </c>
      <c r="B56" s="14" t="s">
        <v>86</v>
      </c>
      <c r="C56" s="32" t="s">
        <v>133</v>
      </c>
      <c r="D56" s="15" t="s">
        <v>35</v>
      </c>
      <c r="E56" s="16">
        <v>1</v>
      </c>
      <c r="F56" s="40"/>
      <c r="G56" s="16">
        <f t="shared" si="0"/>
        <v>0</v>
      </c>
      <c r="H56" s="33" t="s">
        <v>179</v>
      </c>
      <c r="J56">
        <v>471</v>
      </c>
      <c r="K56"/>
    </row>
    <row r="57" spans="1:11" ht="30" customHeight="1" x14ac:dyDescent="0.25">
      <c r="A57" s="34">
        <v>34</v>
      </c>
      <c r="B57" s="35" t="s">
        <v>87</v>
      </c>
      <c r="C57" s="36" t="s">
        <v>134</v>
      </c>
      <c r="D57" s="37" t="s">
        <v>35</v>
      </c>
      <c r="E57" s="38">
        <v>1</v>
      </c>
      <c r="F57" s="40"/>
      <c r="G57" s="38">
        <f t="shared" si="0"/>
        <v>0</v>
      </c>
      <c r="H57" s="39" t="s">
        <v>180</v>
      </c>
      <c r="J57">
        <v>479</v>
      </c>
      <c r="K57"/>
    </row>
    <row r="58" spans="1:11" ht="60" customHeight="1" x14ac:dyDescent="0.25">
      <c r="A58" s="13">
        <v>35</v>
      </c>
      <c r="B58" s="14" t="s">
        <v>88</v>
      </c>
      <c r="C58" s="32" t="s">
        <v>135</v>
      </c>
      <c r="D58" s="15" t="s">
        <v>35</v>
      </c>
      <c r="E58" s="16">
        <v>1</v>
      </c>
      <c r="F58" s="40"/>
      <c r="G58" s="16">
        <f t="shared" si="0"/>
        <v>0</v>
      </c>
      <c r="H58" s="33" t="s">
        <v>181</v>
      </c>
      <c r="J58">
        <v>204</v>
      </c>
      <c r="K58"/>
    </row>
    <row r="59" spans="1:11" ht="60" customHeight="1" x14ac:dyDescent="0.25">
      <c r="A59" s="13">
        <v>36</v>
      </c>
      <c r="B59" s="14" t="s">
        <v>89</v>
      </c>
      <c r="C59" s="32" t="s">
        <v>136</v>
      </c>
      <c r="D59" s="15" t="s">
        <v>149</v>
      </c>
      <c r="E59" s="16">
        <v>1</v>
      </c>
      <c r="F59" s="40"/>
      <c r="G59" s="16">
        <f t="shared" si="0"/>
        <v>0</v>
      </c>
      <c r="H59" s="33" t="s">
        <v>182</v>
      </c>
      <c r="J59">
        <v>205</v>
      </c>
      <c r="K59"/>
    </row>
    <row r="60" spans="1:11" ht="45" customHeight="1" x14ac:dyDescent="0.25">
      <c r="A60" s="13">
        <v>37</v>
      </c>
      <c r="B60" s="14" t="s">
        <v>90</v>
      </c>
      <c r="C60" s="32" t="s">
        <v>137</v>
      </c>
      <c r="D60" s="15" t="s">
        <v>35</v>
      </c>
      <c r="E60" s="16">
        <v>1</v>
      </c>
      <c r="F60" s="40"/>
      <c r="G60" s="16">
        <f t="shared" si="0"/>
        <v>0</v>
      </c>
      <c r="H60" s="33" t="s">
        <v>183</v>
      </c>
      <c r="J60">
        <v>217</v>
      </c>
      <c r="K60"/>
    </row>
    <row r="61" spans="1:11" ht="30" customHeight="1" x14ac:dyDescent="0.25">
      <c r="A61" s="13">
        <v>38</v>
      </c>
      <c r="B61" s="14" t="s">
        <v>91</v>
      </c>
      <c r="C61" s="32" t="s">
        <v>138</v>
      </c>
      <c r="D61" s="15" t="s">
        <v>149</v>
      </c>
      <c r="E61" s="16">
        <v>1</v>
      </c>
      <c r="F61" s="40"/>
      <c r="G61" s="16">
        <f t="shared" si="0"/>
        <v>0</v>
      </c>
      <c r="H61" s="33" t="s">
        <v>184</v>
      </c>
      <c r="J61">
        <v>224</v>
      </c>
      <c r="K61"/>
    </row>
    <row r="62" spans="1:11" ht="30" customHeight="1" x14ac:dyDescent="0.25">
      <c r="A62" s="13">
        <v>39</v>
      </c>
      <c r="B62" s="14" t="s">
        <v>92</v>
      </c>
      <c r="C62" s="32" t="s">
        <v>139</v>
      </c>
      <c r="D62" s="15" t="s">
        <v>149</v>
      </c>
      <c r="E62" s="16">
        <v>1</v>
      </c>
      <c r="F62" s="40"/>
      <c r="G62" s="16">
        <f t="shared" si="0"/>
        <v>0</v>
      </c>
      <c r="H62" s="33"/>
      <c r="J62">
        <v>225</v>
      </c>
      <c r="K62"/>
    </row>
    <row r="63" spans="1:11" ht="135" customHeight="1" x14ac:dyDescent="0.25">
      <c r="A63" s="13">
        <v>40</v>
      </c>
      <c r="B63" s="14" t="s">
        <v>93</v>
      </c>
      <c r="C63" s="32" t="s">
        <v>140</v>
      </c>
      <c r="D63" s="15" t="s">
        <v>35</v>
      </c>
      <c r="E63" s="16">
        <v>1</v>
      </c>
      <c r="F63" s="40"/>
      <c r="G63" s="16">
        <f t="shared" si="0"/>
        <v>0</v>
      </c>
      <c r="H63" s="33" t="s">
        <v>185</v>
      </c>
      <c r="J63">
        <v>230</v>
      </c>
      <c r="K63"/>
    </row>
    <row r="64" spans="1:11" ht="135" customHeight="1" x14ac:dyDescent="0.25">
      <c r="A64" s="13">
        <v>41</v>
      </c>
      <c r="B64" s="14" t="s">
        <v>94</v>
      </c>
      <c r="C64" s="32" t="s">
        <v>141</v>
      </c>
      <c r="D64" s="15" t="s">
        <v>35</v>
      </c>
      <c r="E64" s="16">
        <v>1</v>
      </c>
      <c r="F64" s="40"/>
      <c r="G64" s="16">
        <f t="shared" si="0"/>
        <v>0</v>
      </c>
      <c r="H64" s="33" t="s">
        <v>186</v>
      </c>
      <c r="J64">
        <v>232</v>
      </c>
      <c r="K64"/>
    </row>
    <row r="65" spans="1:11" ht="45" customHeight="1" x14ac:dyDescent="0.25">
      <c r="A65" s="13">
        <v>42</v>
      </c>
      <c r="B65" s="14" t="s">
        <v>95</v>
      </c>
      <c r="C65" s="32" t="s">
        <v>142</v>
      </c>
      <c r="D65" s="15" t="s">
        <v>35</v>
      </c>
      <c r="E65" s="16">
        <v>2</v>
      </c>
      <c r="F65" s="40"/>
      <c r="G65" s="16">
        <f t="shared" si="0"/>
        <v>0</v>
      </c>
      <c r="H65" s="33" t="s">
        <v>187</v>
      </c>
      <c r="J65">
        <v>233</v>
      </c>
      <c r="K65"/>
    </row>
    <row r="66" spans="1:11" ht="45" customHeight="1" x14ac:dyDescent="0.25">
      <c r="A66" s="13">
        <v>43</v>
      </c>
      <c r="B66" s="14" t="s">
        <v>96</v>
      </c>
      <c r="C66" s="32" t="s">
        <v>143</v>
      </c>
      <c r="D66" s="15" t="s">
        <v>149</v>
      </c>
      <c r="E66" s="16">
        <v>1</v>
      </c>
      <c r="F66" s="40"/>
      <c r="G66" s="16">
        <f t="shared" si="0"/>
        <v>0</v>
      </c>
      <c r="H66" s="33"/>
      <c r="J66">
        <v>235</v>
      </c>
      <c r="K66"/>
    </row>
    <row r="67" spans="1:11" ht="30" customHeight="1" x14ac:dyDescent="0.25">
      <c r="A67" s="34">
        <v>44</v>
      </c>
      <c r="B67" s="35" t="s">
        <v>97</v>
      </c>
      <c r="C67" s="36" t="s">
        <v>144</v>
      </c>
      <c r="D67" s="37" t="s">
        <v>149</v>
      </c>
      <c r="E67" s="38">
        <v>1</v>
      </c>
      <c r="F67" s="40"/>
      <c r="G67" s="38">
        <f t="shared" si="0"/>
        <v>0</v>
      </c>
      <c r="H67" s="39"/>
      <c r="J67">
        <v>447</v>
      </c>
      <c r="K67"/>
    </row>
    <row r="68" spans="1:11" ht="30" customHeight="1" x14ac:dyDescent="0.25">
      <c r="A68" s="34">
        <v>45</v>
      </c>
      <c r="B68" s="35" t="s">
        <v>98</v>
      </c>
      <c r="C68" s="36" t="s">
        <v>145</v>
      </c>
      <c r="D68" s="37" t="s">
        <v>149</v>
      </c>
      <c r="E68" s="38">
        <v>1</v>
      </c>
      <c r="F68" s="40"/>
      <c r="G68" s="38">
        <f t="shared" si="0"/>
        <v>0</v>
      </c>
      <c r="H68" s="39"/>
      <c r="J68">
        <v>448</v>
      </c>
      <c r="K68"/>
    </row>
    <row r="69" spans="1:11" ht="75" customHeight="1" x14ac:dyDescent="0.25">
      <c r="A69" s="34">
        <v>46</v>
      </c>
      <c r="B69" s="35" t="s">
        <v>99</v>
      </c>
      <c r="C69" s="36" t="s">
        <v>146</v>
      </c>
      <c r="D69" s="37" t="s">
        <v>151</v>
      </c>
      <c r="E69" s="38">
        <v>2</v>
      </c>
      <c r="F69" s="40"/>
      <c r="G69" s="38">
        <f t="shared" si="0"/>
        <v>0</v>
      </c>
      <c r="H69" s="39" t="s">
        <v>188</v>
      </c>
      <c r="J69">
        <v>490</v>
      </c>
      <c r="K69"/>
    </row>
    <row r="70" spans="1:11" ht="60" customHeight="1" x14ac:dyDescent="0.25">
      <c r="A70" s="34">
        <v>47</v>
      </c>
      <c r="B70" s="35" t="s">
        <v>100</v>
      </c>
      <c r="C70" s="36" t="s">
        <v>147</v>
      </c>
      <c r="D70" s="37" t="s">
        <v>151</v>
      </c>
      <c r="E70" s="38">
        <v>1</v>
      </c>
      <c r="F70" s="40"/>
      <c r="G70" s="38">
        <f t="shared" si="0"/>
        <v>0</v>
      </c>
      <c r="H70" s="39" t="s">
        <v>189</v>
      </c>
      <c r="J70">
        <v>491</v>
      </c>
      <c r="K70"/>
    </row>
    <row r="71" spans="1:11" ht="30" customHeight="1" x14ac:dyDescent="0.25">
      <c r="A71" s="13">
        <v>48</v>
      </c>
      <c r="B71" s="14" t="s">
        <v>101</v>
      </c>
      <c r="C71" s="32" t="s">
        <v>148</v>
      </c>
      <c r="D71" s="15" t="s">
        <v>20</v>
      </c>
      <c r="E71" s="16">
        <v>1</v>
      </c>
      <c r="F71" s="40"/>
      <c r="G71" s="16">
        <f t="shared" si="0"/>
        <v>0</v>
      </c>
      <c r="H71" s="33" t="s">
        <v>190</v>
      </c>
      <c r="J71">
        <v>336</v>
      </c>
      <c r="K71"/>
    </row>
    <row r="72" spans="1:11" ht="27" customHeight="1" x14ac:dyDescent="0.25">
      <c r="A72" s="87" t="s">
        <v>54</v>
      </c>
      <c r="B72" s="88"/>
      <c r="C72" s="88"/>
      <c r="D72" s="88"/>
      <c r="E72" s="88"/>
      <c r="F72" s="88"/>
      <c r="G72" s="31">
        <f>ROUND(0+G38+G39+G41+G42+G43+G54+G55+G57+G67+G68+G69+G70, 2)</f>
        <v>0</v>
      </c>
      <c r="H72" s="23"/>
      <c r="K72"/>
    </row>
    <row r="73" spans="1:11" ht="27" customHeight="1" x14ac:dyDescent="0.25">
      <c r="A73" s="109" t="s">
        <v>53</v>
      </c>
      <c r="B73" s="110"/>
      <c r="C73" s="110"/>
      <c r="D73" s="110"/>
      <c r="E73" s="110"/>
      <c r="F73" s="110"/>
      <c r="G73" s="12">
        <f>ROUND(0+G24+G25+G26+G27+G28+G29+G30+G31+G32+G33+G34+G35+G36+G37+G40+G44+G45+G46+G47+G48+G49+G50+G51+G52+G53+G56+G58+G59+G60+G61+G62+G63+G64+G65+G66+G71, 2)</f>
        <v>20000</v>
      </c>
      <c r="K73"/>
    </row>
    <row r="74" spans="1:11" ht="27" customHeight="1" x14ac:dyDescent="0.25">
      <c r="A74" s="109" t="s">
        <v>52</v>
      </c>
      <c r="B74" s="110"/>
      <c r="C74" s="110"/>
      <c r="D74" s="110"/>
      <c r="E74" s="110"/>
      <c r="F74" s="110"/>
      <c r="G74" s="12">
        <f>G72+G73</f>
        <v>20000</v>
      </c>
      <c r="K74"/>
    </row>
    <row r="75" spans="1:11" ht="27" customHeight="1" x14ac:dyDescent="0.25">
      <c r="A75" s="108" t="s">
        <v>51</v>
      </c>
      <c r="B75" s="108"/>
      <c r="C75" s="108"/>
      <c r="D75" s="108"/>
      <c r="E75" s="108"/>
      <c r="F75" s="108"/>
      <c r="G75" s="108"/>
      <c r="H75" s="108"/>
      <c r="K75"/>
    </row>
    <row r="76" spans="1:11" ht="27" customHeight="1" x14ac:dyDescent="0.25">
      <c r="A76" s="107" t="s">
        <v>50</v>
      </c>
      <c r="B76" s="107"/>
      <c r="C76" s="107"/>
      <c r="D76" s="107"/>
      <c r="E76" s="107"/>
      <c r="F76" s="107"/>
      <c r="G76" s="107"/>
      <c r="H76" s="107"/>
      <c r="K76"/>
    </row>
    <row r="77" spans="1:11" ht="35.1" customHeight="1" x14ac:dyDescent="0.25">
      <c r="A77" s="27" t="s">
        <v>49</v>
      </c>
      <c r="B77" s="28"/>
      <c r="C77" s="28"/>
      <c r="D77" s="28"/>
      <c r="E77" s="29"/>
      <c r="F77" s="41"/>
      <c r="G77" s="26" t="s">
        <v>48</v>
      </c>
      <c r="H77" s="1"/>
      <c r="K77"/>
    </row>
    <row r="78" spans="1:11" ht="15.75" customHeight="1" x14ac:dyDescent="0.25">
      <c r="A78" s="24"/>
      <c r="B78" s="85" t="s">
        <v>47</v>
      </c>
      <c r="C78" s="85"/>
      <c r="D78" s="85"/>
      <c r="E78" s="85"/>
      <c r="F78" s="86"/>
      <c r="K78"/>
    </row>
    <row r="79" spans="1:11" ht="45" customHeight="1" x14ac:dyDescent="0.25">
      <c r="A79" s="25" t="s">
        <v>46</v>
      </c>
      <c r="B79" s="42" t="s">
        <v>45</v>
      </c>
      <c r="C79" s="42"/>
      <c r="D79" s="42"/>
      <c r="E79" s="42"/>
      <c r="F79" s="43"/>
      <c r="K79"/>
    </row>
    <row r="80" spans="1:11" ht="60" customHeight="1" x14ac:dyDescent="0.25">
      <c r="A80" s="25" t="s">
        <v>44</v>
      </c>
      <c r="B80" s="42" t="s">
        <v>43</v>
      </c>
      <c r="C80" s="42"/>
      <c r="D80" s="42"/>
      <c r="E80" s="42"/>
      <c r="F80" s="43"/>
      <c r="K80"/>
    </row>
    <row r="81" spans="1:11" ht="45" customHeight="1" x14ac:dyDescent="0.25">
      <c r="A81" s="25" t="s">
        <v>42</v>
      </c>
      <c r="B81" s="42" t="s">
        <v>41</v>
      </c>
      <c r="C81" s="42"/>
      <c r="D81" s="42"/>
      <c r="E81" s="42"/>
      <c r="F81" s="43"/>
      <c r="K81"/>
    </row>
    <row r="82" spans="1:11" ht="75" customHeight="1" x14ac:dyDescent="0.25">
      <c r="A82" s="25" t="s">
        <v>40</v>
      </c>
      <c r="B82" s="42" t="s">
        <v>39</v>
      </c>
      <c r="C82" s="42"/>
      <c r="D82" s="42"/>
      <c r="E82" s="42"/>
      <c r="F82" s="43"/>
      <c r="K82"/>
    </row>
    <row r="83" spans="1:11" ht="120" customHeight="1" x14ac:dyDescent="0.25">
      <c r="A83" s="25" t="s">
        <v>38</v>
      </c>
      <c r="B83" s="42" t="s">
        <v>37</v>
      </c>
      <c r="C83" s="42"/>
      <c r="D83" s="42"/>
      <c r="E83" s="42"/>
      <c r="F83" s="43"/>
      <c r="K83"/>
    </row>
    <row r="84" spans="1:11" x14ac:dyDescent="0.25">
      <c r="A84" s="3"/>
      <c r="B84" s="30"/>
      <c r="C84" s="30"/>
      <c r="D84" s="30"/>
      <c r="E84" s="30"/>
      <c r="F84" s="30"/>
    </row>
    <row r="85" spans="1:11" x14ac:dyDescent="0.25">
      <c r="A85" s="3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</sheetData>
  <sheetProtection password="EB95" sheet="1"/>
  <mergeCells count="42">
    <mergeCell ref="B78:F78"/>
    <mergeCell ref="A72:F72"/>
    <mergeCell ref="D17:G17"/>
    <mergeCell ref="A19:C21"/>
    <mergeCell ref="D20:G20"/>
    <mergeCell ref="D21:G21"/>
    <mergeCell ref="A17:C17"/>
    <mergeCell ref="A18:C18"/>
    <mergeCell ref="D18:G18"/>
    <mergeCell ref="D19:G19"/>
    <mergeCell ref="A76:H76"/>
    <mergeCell ref="A75:H75"/>
    <mergeCell ref="A73:F73"/>
    <mergeCell ref="A74:F74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79:F79"/>
    <mergeCell ref="B80:F80"/>
    <mergeCell ref="B81:F81"/>
    <mergeCell ref="B82:F82"/>
    <mergeCell ref="B83:F83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Kornasová Květoslava</cp:lastModifiedBy>
  <cp:lastPrinted>2025-04-17T04:02:23Z</cp:lastPrinted>
  <dcterms:created xsi:type="dcterms:W3CDTF">2016-02-28T17:51:02Z</dcterms:created>
  <dcterms:modified xsi:type="dcterms:W3CDTF">2025-04-17T04:03:02Z</dcterms:modified>
  <cp:category/>
</cp:coreProperties>
</file>