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kazky\2021\Mjr_Novaka\"/>
    </mc:Choice>
  </mc:AlternateContent>
  <bookViews>
    <workbookView xWindow="0" yWindow="0" windowWidth="2370" windowHeight="105"/>
  </bookViews>
  <sheets>
    <sheet name="Rekapitulace" sheetId="3" r:id="rId1"/>
    <sheet name="Rozpočet" sheetId="2" r:id="rId2"/>
    <sheet name="Parametry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B35" i="3"/>
  <c r="C34" i="3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67" i="2"/>
  <c r="H67" i="2"/>
  <c r="I66" i="2"/>
  <c r="G66" i="2"/>
  <c r="E66" i="2"/>
  <c r="I65" i="2"/>
  <c r="H65" i="2"/>
  <c r="G65" i="2"/>
  <c r="E65" i="2"/>
  <c r="I63" i="2"/>
  <c r="H63" i="2"/>
  <c r="G63" i="2"/>
  <c r="E63" i="2"/>
  <c r="I61" i="2"/>
  <c r="H61" i="2"/>
  <c r="G61" i="2"/>
  <c r="E61" i="2"/>
  <c r="I59" i="2"/>
  <c r="H59" i="2"/>
  <c r="G59" i="2"/>
  <c r="E59" i="2"/>
  <c r="I57" i="2"/>
  <c r="H57" i="2"/>
  <c r="G57" i="2"/>
  <c r="E57" i="2"/>
  <c r="I55" i="2"/>
  <c r="H55" i="2"/>
  <c r="G55" i="2"/>
  <c r="E55" i="2"/>
  <c r="I53" i="2"/>
  <c r="H53" i="2"/>
  <c r="G53" i="2"/>
  <c r="E53" i="2"/>
  <c r="I50" i="2"/>
  <c r="G50" i="2"/>
  <c r="E50" i="2"/>
  <c r="I49" i="2"/>
  <c r="H49" i="2"/>
  <c r="E49" i="2"/>
  <c r="I48" i="2"/>
  <c r="H48" i="2"/>
  <c r="G48" i="2"/>
  <c r="E48" i="2"/>
  <c r="I47" i="2"/>
  <c r="H47" i="2"/>
  <c r="G47" i="2"/>
  <c r="E47" i="2"/>
  <c r="I44" i="2"/>
  <c r="H44" i="2"/>
  <c r="G44" i="2"/>
  <c r="E44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6" i="2"/>
  <c r="H36" i="2"/>
  <c r="G36" i="2"/>
  <c r="E36" i="2"/>
  <c r="I35" i="2"/>
  <c r="H35" i="2"/>
  <c r="G35" i="2"/>
  <c r="E35" i="2"/>
  <c r="I33" i="2"/>
  <c r="H33" i="2"/>
  <c r="G33" i="2"/>
  <c r="E33" i="2"/>
  <c r="I31" i="2"/>
  <c r="H31" i="2"/>
  <c r="G31" i="2"/>
  <c r="E31" i="2"/>
  <c r="I30" i="2"/>
  <c r="H30" i="2"/>
  <c r="G30" i="2"/>
  <c r="E30" i="2"/>
  <c r="I28" i="2"/>
  <c r="H28" i="2"/>
  <c r="G28" i="2"/>
  <c r="E28" i="2"/>
  <c r="I27" i="2"/>
  <c r="H27" i="2"/>
  <c r="G27" i="2"/>
  <c r="E27" i="2"/>
  <c r="I25" i="2"/>
  <c r="H25" i="2"/>
  <c r="G25" i="2"/>
  <c r="E25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H18" i="2"/>
  <c r="G18" i="2"/>
  <c r="E18" i="2"/>
  <c r="I16" i="2"/>
  <c r="H16" i="2"/>
  <c r="G16" i="2"/>
  <c r="E16" i="2"/>
  <c r="I15" i="2"/>
  <c r="H15" i="2"/>
  <c r="G15" i="2"/>
  <c r="E15" i="2"/>
  <c r="I13" i="2"/>
  <c r="G13" i="2"/>
  <c r="E13" i="2"/>
  <c r="I12" i="2"/>
  <c r="H12" i="2"/>
  <c r="G12" i="2"/>
  <c r="E12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4" i="2"/>
  <c r="G4" i="2"/>
  <c r="E4" i="2"/>
  <c r="I3" i="2"/>
  <c r="H3" i="2"/>
  <c r="G3" i="2"/>
  <c r="E3" i="2"/>
</calcChain>
</file>

<file path=xl/sharedStrings.xml><?xml version="1.0" encoding="utf-8"?>
<sst xmlns="http://schemas.openxmlformats.org/spreadsheetml/2006/main" count="246" uniqueCount="153">
  <si>
    <t>Název</t>
  </si>
  <si>
    <t>Hodnota</t>
  </si>
  <si>
    <t>Nadpis rekapitulace</t>
  </si>
  <si>
    <t>Seznam prací a dodávek elektrotechnických zařízení</t>
  </si>
  <si>
    <t>Akce</t>
  </si>
  <si>
    <t xml:space="preserve">Zateplení objektu Mjr. Nováka 1455/34, Ostrava Hrabůvka
</t>
  </si>
  <si>
    <t>Projekt</t>
  </si>
  <si>
    <t xml:space="preserve">SO 01 VSTUPNÍ VESTIBUL
</t>
  </si>
  <si>
    <t>Investor</t>
  </si>
  <si>
    <t>Městský obvod Ostrava-Jih</t>
  </si>
  <si>
    <t>Z. č.</t>
  </si>
  <si>
    <t>DPS-19001</t>
  </si>
  <si>
    <t>A. č.</t>
  </si>
  <si>
    <t>DPS-19001-D.1.4.3 - 01</t>
  </si>
  <si>
    <t>Smlouva</t>
  </si>
  <si>
    <t/>
  </si>
  <si>
    <t>Vypracoval</t>
  </si>
  <si>
    <t>Václav Fuksa</t>
  </si>
  <si>
    <t>Kontroloval</t>
  </si>
  <si>
    <t>Ing. Pavel Vývoda</t>
  </si>
  <si>
    <t>Datum</t>
  </si>
  <si>
    <t>01.05.2019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</si>
  <si>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</si>
  <si>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</si>
  <si>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</si>
  <si>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</si>
  <si>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</si>
  <si>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</si>
  <si>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</si>
  <si>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</si>
  <si>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</si>
  <si>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</si>
  <si>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</si>
  <si>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</si>
  <si>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</si>
  <si>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</si>
  <si>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</si>
  <si>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</si>
  <si>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</si>
  <si>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</si>
  <si>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</si>
  <si>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</si>
  <si>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</si>
  <si>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</si>
  <si>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</si>
  <si>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</si>
  <si>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</si>
  <si>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</si>
  <si>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</si>
  <si>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</si>
  <si>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</si>
  <si>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</si>
  <si>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</si>
  <si>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</si>
  <si>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</si>
  <si>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</si>
  <si>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</si>
  <si>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</si>
  <si>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</si>
  <si>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</si>
  <si>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Demontáže</t>
  </si>
  <si>
    <t>ks</t>
  </si>
  <si>
    <t>Dodávky - celkem</t>
  </si>
  <si>
    <t>HODINOVE ZUCTOVACI SAZBY</t>
  </si>
  <si>
    <t xml:space="preserve"> Demontaz stavajiciho zarizeni</t>
  </si>
  <si>
    <t>hod</t>
  </si>
  <si>
    <t xml:space="preserve"> Uprava stavajiciho zarizeni</t>
  </si>
  <si>
    <t xml:space="preserve"> Zabezpeceni pracoviste</t>
  </si>
  <si>
    <t xml:space="preserve"> Montaz-nespecif.polozky</t>
  </si>
  <si>
    <t>KOORDINACE POSTUPU PRACI</t>
  </si>
  <si>
    <t xml:space="preserve"> S ostatnimi profesemi</t>
  </si>
  <si>
    <t>Demontáže - celkem</t>
  </si>
  <si>
    <t>Elektromontáže-referenční výrobek</t>
  </si>
  <si>
    <t>207 029 DEHNgrip 32 mm s otvorem 7,8 mm nerez</t>
  </si>
  <si>
    <t>310 008 EST svorka odlitek Zn Rd 8/Rd 8</t>
  </si>
  <si>
    <t>OCELOVÝ PÁSEK POZINKOVANÝ</t>
  </si>
  <si>
    <t>Páska 30x4 páska 30x4 (0,95 kg/m), pevně</t>
  </si>
  <si>
    <t>m</t>
  </si>
  <si>
    <t>SVORKA HROMOSVODNÍ,UZEMŇOVACÍ</t>
  </si>
  <si>
    <t>SZa zkušební - plechová</t>
  </si>
  <si>
    <t>SOa na okapové žlaby</t>
  </si>
  <si>
    <t>5331013-Propojovací lano 853 300</t>
  </si>
  <si>
    <t>5326303-Univerzální příchytka 324-S-FT</t>
  </si>
  <si>
    <t>PODPĚRA VEDENÍ</t>
  </si>
  <si>
    <t>Podpěra na ploché střechy, betonové provedení</t>
  </si>
  <si>
    <t>SK+1 křížová+mezideska</t>
  </si>
  <si>
    <t>SJ 1 k jímací tyči,D=18</t>
  </si>
  <si>
    <t>ZEMNIČE</t>
  </si>
  <si>
    <t>ZT 2,0k zemnící tyč z křížového profilu, L 2000mm</t>
  </si>
  <si>
    <t>Štítek bez označení Štítek bez označení</t>
  </si>
  <si>
    <t xml:space="preserve"> DRÁT</t>
  </si>
  <si>
    <t>Drát 8 AlMgSi T/4 drát ø 8mm AlMgSi T/4 (0,135kg/m) měkký, pevně</t>
  </si>
  <si>
    <t>ODDÁLENÝ HROMOSVOD</t>
  </si>
  <si>
    <t>Podl. PB19 podložka gumová</t>
  </si>
  <si>
    <t>PB19 podstavec betonový 19kg</t>
  </si>
  <si>
    <t>JÍMACÍ TYČ A OCHRANNÁ TRUBKA</t>
  </si>
  <si>
    <t>JR 2,5 AlMgSi s rovným koncem, L 2500mm</t>
  </si>
  <si>
    <t>Zaváděcí tyč průměr 16 mm, FeZn, L 2000mm</t>
  </si>
  <si>
    <t>Výstražná cedulka, AL ke svodům LPS</t>
  </si>
  <si>
    <t>DRŽÁK ZAVÁDĚCÍ TYČE</t>
  </si>
  <si>
    <t>Držák zaváděcí tyče pro průměr 16 mm</t>
  </si>
  <si>
    <t>Svorka FeZn pro zaváděcí tyč a zemnící pásek</t>
  </si>
  <si>
    <t>Svorka FeZn křížová pásek/pásek</t>
  </si>
  <si>
    <t>PROVEDENI REVIZNICH ZKOUSEK</t>
  </si>
  <si>
    <t>DLE CSN 62305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</si>
  <si>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</si>
  <si>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</si>
  <si>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</si>
  <si>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</si>
  <si>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</si>
  <si>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VYTRHÁNÍ DLAŽBY</t>
  </si>
  <si>
    <t xml:space="preserve"> Betonové dlaždice,spáry zalité</t>
  </si>
  <si>
    <t>m2</t>
  </si>
  <si>
    <t>BOURANÍ ŽIVIČNÝCH POVRCHŮ</t>
  </si>
  <si>
    <t xml:space="preserve"> Síla vrstvy 3-5cm</t>
  </si>
  <si>
    <t>ŘEZÁNÍ SPÁRY</t>
  </si>
  <si>
    <t xml:space="preserve"> V asfaltu nebo betonu</t>
  </si>
  <si>
    <t>HLOUBENÍ KABELOVÉ RÝHY</t>
  </si>
  <si>
    <t xml:space="preserve"> Zemina třídy 4, šíře 300mm,hloubka 800mm</t>
  </si>
  <si>
    <t>ZÁHOZ KABELOVÉ RÝHY</t>
  </si>
  <si>
    <t xml:space="preserve"> Zemina třídy 4, šíře 300mm,hloubka 500mm</t>
  </si>
  <si>
    <t>ÚPRAVA POVRCHU</t>
  </si>
  <si>
    <t xml:space="preserve"> Provizorní úprava terénu v zemina třídy 4</t>
  </si>
  <si>
    <t>JEDNOVRSTVOVÁ VOZOVKA Z BETONU</t>
  </si>
  <si>
    <t xml:space="preserve"> Vrstva betonu 5cm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</si>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</sst>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励끘ʐ☸ဈ_x0008_"/>
      <charset val="238"/>
    </font>
    <font>
      <b/>
      <sz val="11"/>
      <color rgb="FF000000"/>
      <name val="敓潧⁥䥕蘀励끘ʐ☸ဈ_x0008_"/>
      <charset val="238"/>
    </font>
    <font>
      <b/>
      <sz val="10"/>
      <color rgb="FF000000"/>
      <name val="敓潧⁥䥕蘀励끘ʐ☸ဈ_x0008_"/>
      <charset val="238"/>
    </font>
    <font>
      <b/>
      <sz val="9"/>
      <color rgb="FF000000"/>
      <name val="敓潧⁥䥕蘀励끘ʐ☸ဈ_x0008_"/>
      <charset val="238"/>
    </font>
    <font>
      <i/>
      <sz val="10"/>
      <color rgb="FF000000"/>
      <name val="敓潧⁥䥕蘀励끘ʐ☸ဈ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126</v>
      </c>
      <c r="C1" s="12" t="s">
        <v>127</v>
      </c>
      <c r="D1" s="3"/>
    </row>
    <row r="2" spans="1:4">
      <c r="A2" s="6" t="s">
        <v>128</v>
      </c>
      <c r="B2" s="17"/>
      <c r="C2" s="17"/>
      <c r="D2" s="3"/>
    </row>
    <row r="3" spans="1:4">
      <c r="A3" s="7" t="s">
        <v>129</v>
      </c>
      <c r="B3" s="14">
        <f>(Rozpočet!E4)</f>
        <v>0</v>
      </c>
      <c r="C3" s="14"/>
      <c r="D3" s="3"/>
    </row>
    <row r="4" spans="1:4">
      <c r="A4" s="7" t="s">
        <v>130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131</v>
      </c>
      <c r="B5" s="14"/>
      <c r="C5" s="14">
        <f>(Rozpočet!E50) + 0</f>
        <v>0</v>
      </c>
      <c r="D5" s="3"/>
    </row>
    <row r="6" spans="1:4">
      <c r="A6" s="7" t="s">
        <v>132</v>
      </c>
      <c r="B6" s="14"/>
      <c r="C6" s="14">
        <f>(Rozpočet!G4) + (Rozpočet!G50) + 0</f>
        <v>0</v>
      </c>
      <c r="D6" s="3"/>
    </row>
    <row r="7" spans="1:4">
      <c r="A7" s="8" t="s">
        <v>133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134</v>
      </c>
      <c r="B8" s="14"/>
      <c r="C8" s="14">
        <f>(C5 + C6) * Parametry!B18 / 100</f>
        <v>0</v>
      </c>
      <c r="D8" s="3"/>
    </row>
    <row r="9" spans="1:4">
      <c r="A9" s="7" t="s">
        <v>135</v>
      </c>
      <c r="B9" s="14"/>
      <c r="C9" s="14">
        <f>0 + 0</f>
        <v>0</v>
      </c>
      <c r="D9" s="3"/>
    </row>
    <row r="10" spans="1:4">
      <c r="A10" s="7" t="s">
        <v>109</v>
      </c>
      <c r="B10" s="14"/>
      <c r="C10" s="14">
        <f>(Rozpočet!E66) + (Rozpočet!G66)</f>
        <v>0</v>
      </c>
      <c r="D10" s="3"/>
    </row>
    <row r="11" spans="1:4">
      <c r="A11" s="7" t="s">
        <v>136</v>
      </c>
      <c r="B11" s="14"/>
      <c r="C11" s="14">
        <f>(C9 + C10) * Parametry!B19 / 100</f>
        <v>0</v>
      </c>
      <c r="D11" s="3"/>
    </row>
    <row r="12" spans="1:4">
      <c r="A12" s="8" t="s">
        <v>137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138</v>
      </c>
      <c r="B13" s="14"/>
      <c r="C13" s="14">
        <f>(B12 + C12) * Parametry!B20 / 100</f>
        <v>0</v>
      </c>
      <c r="D13" s="3"/>
    </row>
    <row r="14" spans="1:4">
      <c r="A14" s="7" t="s">
        <v>139</v>
      </c>
      <c r="B14" s="14"/>
      <c r="C14" s="14">
        <f>(B12 + C12) * Parametry!B21 / 100</f>
        <v>0</v>
      </c>
      <c r="D14" s="3"/>
    </row>
    <row r="15" spans="1:4">
      <c r="A15" s="7" t="s">
        <v>140</v>
      </c>
      <c r="B15" s="14"/>
      <c r="C15" s="14">
        <f>(B7 + C7) * Parametry!B22 / 100</f>
        <v>0</v>
      </c>
      <c r="D15" s="3"/>
    </row>
    <row r="16" spans="1:4">
      <c r="A16" s="6" t="s">
        <v>141</v>
      </c>
      <c r="B16" s="17"/>
      <c r="C16" s="17">
        <f>B12 + C12 + C13 + C14 + C15</f>
        <v>0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142</v>
      </c>
      <c r="B18" s="17"/>
      <c r="C18" s="17"/>
      <c r="D18" s="3"/>
    </row>
    <row r="19" spans="1:4">
      <c r="A19" s="7" t="s">
        <v>143</v>
      </c>
      <c r="B19" s="14"/>
      <c r="C19" s="14">
        <f>C12 * Parametry!B23 / 100</f>
        <v>0</v>
      </c>
      <c r="D19" s="3"/>
    </row>
    <row r="20" spans="1:4">
      <c r="A20" s="7" t="s">
        <v>144</v>
      </c>
      <c r="B20" s="14"/>
      <c r="C20" s="14">
        <f>C12 * Parametry!B24 / 100</f>
        <v>0</v>
      </c>
      <c r="D20" s="3"/>
    </row>
    <row r="21" spans="1:4">
      <c r="A21" s="6" t="s">
        <v>145</v>
      </c>
      <c r="B21" s="17"/>
      <c r="C21" s="17">
        <f>C19 + C20</f>
        <v>0</v>
      </c>
      <c r="D21" s="3"/>
    </row>
    <row r="22" spans="1:4">
      <c r="A22" s="7" t="s">
        <v>146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147</v>
      </c>
      <c r="B24" s="13"/>
      <c r="C24" s="13">
        <f>C16 + C21 + C22</f>
        <v>0</v>
      </c>
      <c r="D24" s="3"/>
    </row>
    <row r="25" spans="1:4">
      <c r="A25" s="7" t="s">
        <v>148</v>
      </c>
      <c r="B25" s="14">
        <f>(SUM(Rozpočet!E3)+SUM(Rozpočet!E15:E46,Rozpočet!E49)+SUM(Rozpočet!E52,Rozpočet!E54,Rozpočet!E56,Rozpočet!E58,Rozpočet!E60,Rozpočet!E62,Rozpočet!E64)) + (SUM(Rozpočet!G3)+SUM(Rozpočet!G15:G46)+SUM(Rozpočet!G52,Rozpočet!G54,Rozpočet!G56,Rozpočet!G58,Rozpočet!G60,Rozpočet!G62,Rozpočet!G64))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149</v>
      </c>
      <c r="B26" s="14">
        <f>(SUM(Rozpočet!E17,Rozpočet!E19,Rozpočet!E24,Rozpočet!E26,Rozpočet!E29,Rozpočet!E32,Rozpočet!E34,Rozpočet!E37,Rozpočet!E41,Rozpočet!E45:E46)+SUM(Rozpočet!E52,Rozpočet!E54,Rozpočet!E56,Rozpočet!E58,Rozpočet!E60,Rozpočet!E62,Rozpočet!E64)) + (SUM(Rozpočet!G17,Rozpočet!G19,Rozpočet!G24,Rozpočet!G26,Rozpočet!G29,Rozpočet!G32,Rozpočet!G34,Rozpočet!G37,Rozpočet!G41,Rozpočet!G45:G46)+SUM(Rozpočet!G52,Rozpočet!G54,Rozpočet!G56,Rozpočet!G58,Rozpočet!G60,Rozpočet!G62,Rozpočet!G64))</f>
        <v>0</v>
      </c>
      <c r="C26" s="14">
        <f>B26 * Parametry!B32 / 100</f>
        <v>0</v>
      </c>
      <c r="D26" s="3"/>
    </row>
    <row r="27" spans="1:4">
      <c r="A27" s="4" t="s">
        <v>150</v>
      </c>
      <c r="B27" s="13"/>
      <c r="C27" s="13">
        <f>C24 + C25 + C26</f>
        <v>0</v>
      </c>
      <c r="D27" s="3"/>
    </row>
    <row r="28" spans="1:4">
      <c r="A28" s="7" t="s">
        <v>15</v>
      </c>
      <c r="B28" s="14"/>
      <c r="C28" s="14"/>
      <c r="D28" s="3"/>
    </row>
    <row r="29" spans="1:4">
      <c r="A29" s="7" t="s">
        <v>151</v>
      </c>
      <c r="B29" s="14"/>
      <c r="C29" s="14">
        <f>C24 * Parametry!B29 / 100</f>
        <v>0</v>
      </c>
      <c r="D29" s="3"/>
    </row>
    <row r="30" spans="1:4">
      <c r="A30" s="7" t="s">
        <v>151</v>
      </c>
      <c r="B30" s="14"/>
      <c r="C30" s="14">
        <f>C24 * Parametry!B30 / 100</f>
        <v>0</v>
      </c>
      <c r="D30" s="3"/>
    </row>
    <row r="31" spans="1:4">
      <c r="A31" s="6" t="s">
        <v>152</v>
      </c>
      <c r="B31" s="19" t="s">
        <v>53</v>
      </c>
      <c r="C31" s="19" t="s">
        <v>55</v>
      </c>
      <c r="D31" s="3"/>
    </row>
    <row r="32" spans="1:4">
      <c r="A32" s="7" t="s">
        <v>59</v>
      </c>
      <c r="B32" s="14">
        <f>(Rozpočet!E4)</f>
        <v>0</v>
      </c>
      <c r="C32" s="14">
        <f>(Rozpočet!G4)</f>
        <v>0</v>
      </c>
      <c r="D32" s="3"/>
    </row>
    <row r="33" spans="1:4">
      <c r="A33" s="7" t="s">
        <v>60</v>
      </c>
      <c r="B33" s="14">
        <f>(Rozpočet!E13)</f>
        <v>0</v>
      </c>
      <c r="C33" s="14">
        <f>(Rozpočet!G13)</f>
        <v>0</v>
      </c>
      <c r="D33" s="3"/>
    </row>
    <row r="34" spans="1:4">
      <c r="A34" s="7" t="s">
        <v>72</v>
      </c>
      <c r="B34" s="14">
        <f>(Rozpočet!E50)</f>
        <v>0</v>
      </c>
      <c r="C34" s="14">
        <f>(Rozpočet!G50)</f>
        <v>0</v>
      </c>
      <c r="D34" s="3"/>
    </row>
    <row r="35" spans="1:4">
      <c r="A35" s="7" t="s">
        <v>109</v>
      </c>
      <c r="B35" s="14">
        <f>(Rozpočet!E66)</f>
        <v>0</v>
      </c>
      <c r="C35" s="14">
        <f>(Rozpočet!G66)</f>
        <v>0</v>
      </c>
      <c r="D35" s="3"/>
    </row>
    <row r="36" spans="1:4">
      <c r="A36" s="7" t="s">
        <v>15</v>
      </c>
      <c r="B36" s="14"/>
      <c r="C36" s="14"/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/>
  </sheetViews>
  <sheetFormatPr defaultRowHeight="15"/>
  <cols>
    <col min="1" max="1" width="54.7109375" style="1" bestFit="1" customWidth="1"/>
    <col min="2" max="2" width="4" style="1" bestFit="1" customWidth="1"/>
    <col min="3" max="3" width="5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0" style="10" hidden="1" customWidth="1"/>
  </cols>
  <sheetData>
    <row r="1" spans="1:11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</row>
    <row r="2" spans="1:11">
      <c r="A2" s="4" t="s">
        <v>59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1">
      <c r="A3" s="7" t="s">
        <v>60</v>
      </c>
      <c r="B3" s="7" t="s">
        <v>61</v>
      </c>
      <c r="C3" s="14">
        <v>1</v>
      </c>
      <c r="D3" s="14"/>
      <c r="E3" s="14">
        <f>C3*D3</f>
        <v>0</v>
      </c>
      <c r="F3" s="14"/>
      <c r="G3" s="14">
        <f>C3*F3</f>
        <v>0</v>
      </c>
      <c r="H3" s="14">
        <f>D3+F3</f>
        <v>0</v>
      </c>
      <c r="I3" s="14">
        <f>E3+G3</f>
        <v>0</v>
      </c>
      <c r="J3" s="3"/>
      <c r="K3" s="3"/>
    </row>
    <row r="4" spans="1:11">
      <c r="A4" s="4" t="s">
        <v>62</v>
      </c>
      <c r="B4" s="4" t="s">
        <v>15</v>
      </c>
      <c r="C4" s="13"/>
      <c r="D4" s="13"/>
      <c r="E4" s="13">
        <f>SUM(E3:E3)</f>
        <v>0</v>
      </c>
      <c r="F4" s="13"/>
      <c r="G4" s="13">
        <f>SUM(G3:G3)</f>
        <v>0</v>
      </c>
      <c r="H4" s="13"/>
      <c r="I4" s="13">
        <f>SUM(I3:I3)</f>
        <v>0</v>
      </c>
      <c r="J4" s="3"/>
      <c r="K4" s="3"/>
    </row>
    <row r="5" spans="1:11">
      <c r="A5" s="4" t="s">
        <v>60</v>
      </c>
      <c r="B5" s="4" t="s">
        <v>15</v>
      </c>
      <c r="C5" s="13"/>
      <c r="D5" s="13"/>
      <c r="E5" s="13"/>
      <c r="F5" s="13"/>
      <c r="G5" s="13"/>
      <c r="H5" s="13"/>
      <c r="I5" s="13"/>
      <c r="J5" s="3"/>
      <c r="K5" s="3"/>
    </row>
    <row r="6" spans="1:11">
      <c r="A6" s="15" t="s">
        <v>63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1">
      <c r="A7" s="7" t="s">
        <v>64</v>
      </c>
      <c r="B7" s="7" t="s">
        <v>65</v>
      </c>
      <c r="C7" s="14">
        <v>24</v>
      </c>
      <c r="D7" s="14"/>
      <c r="E7" s="14">
        <f>C7*D7</f>
        <v>0</v>
      </c>
      <c r="F7" s="14"/>
      <c r="G7" s="14">
        <f>C7*F7</f>
        <v>0</v>
      </c>
      <c r="H7" s="14">
        <f>D7+F7</f>
        <v>0</v>
      </c>
      <c r="I7" s="14">
        <f>E7+G7</f>
        <v>0</v>
      </c>
      <c r="J7" s="3"/>
      <c r="K7" s="3"/>
    </row>
    <row r="8" spans="1:11">
      <c r="A8" s="7" t="s">
        <v>66</v>
      </c>
      <c r="B8" s="7" t="s">
        <v>65</v>
      </c>
      <c r="C8" s="14">
        <v>3</v>
      </c>
      <c r="D8" s="14"/>
      <c r="E8" s="14">
        <f>C8*D8</f>
        <v>0</v>
      </c>
      <c r="F8" s="14"/>
      <c r="G8" s="14">
        <f>C8*F8</f>
        <v>0</v>
      </c>
      <c r="H8" s="14">
        <f>D8+F8</f>
        <v>0</v>
      </c>
      <c r="I8" s="14">
        <f>E8+G8</f>
        <v>0</v>
      </c>
      <c r="J8" s="3"/>
      <c r="K8" s="3"/>
    </row>
    <row r="9" spans="1:11">
      <c r="A9" s="7" t="s">
        <v>67</v>
      </c>
      <c r="B9" s="7" t="s">
        <v>65</v>
      </c>
      <c r="C9" s="14">
        <v>6</v>
      </c>
      <c r="D9" s="14"/>
      <c r="E9" s="14">
        <f>C9*D9</f>
        <v>0</v>
      </c>
      <c r="F9" s="14"/>
      <c r="G9" s="14">
        <f>C9*F9</f>
        <v>0</v>
      </c>
      <c r="H9" s="14">
        <f>D9+F9</f>
        <v>0</v>
      </c>
      <c r="I9" s="14">
        <f>E9+G9</f>
        <v>0</v>
      </c>
      <c r="J9" s="3"/>
      <c r="K9" s="3"/>
    </row>
    <row r="10" spans="1:11">
      <c r="A10" s="7" t="s">
        <v>68</v>
      </c>
      <c r="B10" s="7" t="s">
        <v>65</v>
      </c>
      <c r="C10" s="14">
        <v>15</v>
      </c>
      <c r="D10" s="14"/>
      <c r="E10" s="14">
        <f>C10*D10</f>
        <v>0</v>
      </c>
      <c r="F10" s="14"/>
      <c r="G10" s="14">
        <f>C10*F10</f>
        <v>0</v>
      </c>
      <c r="H10" s="14">
        <f>D10+F10</f>
        <v>0</v>
      </c>
      <c r="I10" s="14">
        <f>E10+G10</f>
        <v>0</v>
      </c>
      <c r="J10" s="3"/>
      <c r="K10" s="3"/>
    </row>
    <row r="11" spans="1:11">
      <c r="A11" s="15" t="s">
        <v>69</v>
      </c>
      <c r="B11" s="15" t="s">
        <v>15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1">
      <c r="A12" s="7" t="s">
        <v>70</v>
      </c>
      <c r="B12" s="7" t="s">
        <v>65</v>
      </c>
      <c r="C12" s="14">
        <v>3</v>
      </c>
      <c r="D12" s="14"/>
      <c r="E12" s="14">
        <f>C12*D12</f>
        <v>0</v>
      </c>
      <c r="F12" s="14"/>
      <c r="G12" s="14">
        <f>C12*F12</f>
        <v>0</v>
      </c>
      <c r="H12" s="14">
        <f>D12+F12</f>
        <v>0</v>
      </c>
      <c r="I12" s="14">
        <f>E12+G12</f>
        <v>0</v>
      </c>
      <c r="J12" s="3"/>
      <c r="K12" s="3"/>
    </row>
    <row r="13" spans="1:11">
      <c r="A13" s="4" t="s">
        <v>71</v>
      </c>
      <c r="B13" s="4" t="s">
        <v>15</v>
      </c>
      <c r="C13" s="13"/>
      <c r="D13" s="13"/>
      <c r="E13" s="13">
        <f>SUM(E6:E12)</f>
        <v>0</v>
      </c>
      <c r="F13" s="13"/>
      <c r="G13" s="13">
        <f>SUM(G6:G12)</f>
        <v>0</v>
      </c>
      <c r="H13" s="13"/>
      <c r="I13" s="13">
        <f>SUM(I6:I12)</f>
        <v>0</v>
      </c>
      <c r="J13" s="3"/>
      <c r="K13" s="3"/>
    </row>
    <row r="14" spans="1:11">
      <c r="A14" s="4" t="s">
        <v>72</v>
      </c>
      <c r="B14" s="4" t="s">
        <v>15</v>
      </c>
      <c r="C14" s="13"/>
      <c r="D14" s="13"/>
      <c r="E14" s="13"/>
      <c r="F14" s="13"/>
      <c r="G14" s="13"/>
      <c r="H14" s="13"/>
      <c r="I14" s="13"/>
      <c r="J14" s="3"/>
      <c r="K14" s="3"/>
    </row>
    <row r="15" spans="1:11">
      <c r="A15" s="7" t="s">
        <v>73</v>
      </c>
      <c r="B15" s="7" t="s">
        <v>61</v>
      </c>
      <c r="C15" s="14">
        <v>10</v>
      </c>
      <c r="D15" s="14"/>
      <c r="E15" s="14">
        <f>C15*D15</f>
        <v>0</v>
      </c>
      <c r="F15" s="14"/>
      <c r="G15" s="14">
        <f>C15*F15</f>
        <v>0</v>
      </c>
      <c r="H15" s="14">
        <f>D15+F15</f>
        <v>0</v>
      </c>
      <c r="I15" s="14">
        <f>E15+G15</f>
        <v>0</v>
      </c>
      <c r="J15" s="3"/>
      <c r="K15" s="3"/>
    </row>
    <row r="16" spans="1:11">
      <c r="A16" s="7" t="s">
        <v>74</v>
      </c>
      <c r="B16" s="7" t="s">
        <v>61</v>
      </c>
      <c r="C16" s="14">
        <v>2</v>
      </c>
      <c r="D16" s="14"/>
      <c r="E16" s="14">
        <f>C16*D16</f>
        <v>0</v>
      </c>
      <c r="F16" s="14"/>
      <c r="G16" s="14">
        <f>C16*F16</f>
        <v>0</v>
      </c>
      <c r="H16" s="14">
        <f>D16+F16</f>
        <v>0</v>
      </c>
      <c r="I16" s="14">
        <f>E16+G16</f>
        <v>0</v>
      </c>
      <c r="J16" s="3"/>
      <c r="K16" s="3"/>
    </row>
    <row r="17" spans="1:11">
      <c r="A17" s="15" t="s">
        <v>75</v>
      </c>
      <c r="B17" s="15" t="s">
        <v>15</v>
      </c>
      <c r="C17" s="16"/>
      <c r="D17" s="16"/>
      <c r="E17" s="16"/>
      <c r="F17" s="16"/>
      <c r="G17" s="16"/>
      <c r="H17" s="16"/>
      <c r="I17" s="16"/>
      <c r="J17" s="3"/>
      <c r="K17" s="3"/>
    </row>
    <row r="18" spans="1:11">
      <c r="A18" s="7" t="s">
        <v>76</v>
      </c>
      <c r="B18" s="7" t="s">
        <v>77</v>
      </c>
      <c r="C18" s="14">
        <v>4</v>
      </c>
      <c r="D18" s="14"/>
      <c r="E18" s="14">
        <f>C18*D18</f>
        <v>0</v>
      </c>
      <c r="F18" s="14"/>
      <c r="G18" s="14">
        <f>C18*F18</f>
        <v>0</v>
      </c>
      <c r="H18" s="14">
        <f>D18+F18</f>
        <v>0</v>
      </c>
      <c r="I18" s="14">
        <f>E18+G18</f>
        <v>0</v>
      </c>
      <c r="J18" s="3"/>
      <c r="K18" s="3"/>
    </row>
    <row r="19" spans="1:11">
      <c r="A19" s="15" t="s">
        <v>78</v>
      </c>
      <c r="B19" s="15" t="s">
        <v>15</v>
      </c>
      <c r="C19" s="16"/>
      <c r="D19" s="16"/>
      <c r="E19" s="16"/>
      <c r="F19" s="16"/>
      <c r="G19" s="16"/>
      <c r="H19" s="16"/>
      <c r="I19" s="16"/>
      <c r="J19" s="3"/>
      <c r="K19" s="3"/>
    </row>
    <row r="20" spans="1:11">
      <c r="A20" s="7" t="s">
        <v>79</v>
      </c>
      <c r="B20" s="7" t="s">
        <v>61</v>
      </c>
      <c r="C20" s="14">
        <v>2</v>
      </c>
      <c r="D20" s="14"/>
      <c r="E20" s="14">
        <f>C20*D20</f>
        <v>0</v>
      </c>
      <c r="F20" s="14"/>
      <c r="G20" s="14">
        <f>C20*F20</f>
        <v>0</v>
      </c>
      <c r="H20" s="14">
        <f>D20+F20</f>
        <v>0</v>
      </c>
      <c r="I20" s="14">
        <f>E20+G20</f>
        <v>0</v>
      </c>
      <c r="J20" s="3"/>
      <c r="K20" s="3"/>
    </row>
    <row r="21" spans="1:11">
      <c r="A21" s="7" t="s">
        <v>80</v>
      </c>
      <c r="B21" s="7" t="s">
        <v>61</v>
      </c>
      <c r="C21" s="14">
        <v>2</v>
      </c>
      <c r="D21" s="14"/>
      <c r="E21" s="14">
        <f>C21*D21</f>
        <v>0</v>
      </c>
      <c r="F21" s="14"/>
      <c r="G21" s="14">
        <f>C21*F21</f>
        <v>0</v>
      </c>
      <c r="H21" s="14">
        <f>D21+F21</f>
        <v>0</v>
      </c>
      <c r="I21" s="14">
        <f>E21+G21</f>
        <v>0</v>
      </c>
      <c r="J21" s="3"/>
      <c r="K21" s="3"/>
    </row>
    <row r="22" spans="1:11">
      <c r="A22" s="7" t="s">
        <v>81</v>
      </c>
      <c r="B22" s="7" t="s">
        <v>61</v>
      </c>
      <c r="C22" s="14">
        <v>4</v>
      </c>
      <c r="D22" s="14"/>
      <c r="E22" s="14">
        <f>C22*D22</f>
        <v>0</v>
      </c>
      <c r="F22" s="14"/>
      <c r="G22" s="14">
        <f>C22*F22</f>
        <v>0</v>
      </c>
      <c r="H22" s="14">
        <f>D22+F22</f>
        <v>0</v>
      </c>
      <c r="I22" s="14">
        <f>E22+G22</f>
        <v>0</v>
      </c>
      <c r="J22" s="3"/>
      <c r="K22" s="3"/>
    </row>
    <row r="23" spans="1:11">
      <c r="A23" s="7" t="s">
        <v>82</v>
      </c>
      <c r="B23" s="7" t="s">
        <v>61</v>
      </c>
      <c r="C23" s="14">
        <v>8</v>
      </c>
      <c r="D23" s="14"/>
      <c r="E23" s="14">
        <f>C23*D23</f>
        <v>0</v>
      </c>
      <c r="F23" s="14"/>
      <c r="G23" s="14">
        <f>C23*F23</f>
        <v>0</v>
      </c>
      <c r="H23" s="14">
        <f>D23+F23</f>
        <v>0</v>
      </c>
      <c r="I23" s="14">
        <f>E23+G23</f>
        <v>0</v>
      </c>
      <c r="J23" s="3"/>
      <c r="K23" s="3"/>
    </row>
    <row r="24" spans="1:11">
      <c r="A24" s="15" t="s">
        <v>83</v>
      </c>
      <c r="B24" s="15" t="s">
        <v>15</v>
      </c>
      <c r="C24" s="16"/>
      <c r="D24" s="16"/>
      <c r="E24" s="16"/>
      <c r="F24" s="16"/>
      <c r="G24" s="16"/>
      <c r="H24" s="16"/>
      <c r="I24" s="16"/>
      <c r="J24" s="3"/>
      <c r="K24" s="3"/>
    </row>
    <row r="25" spans="1:11">
      <c r="A25" s="7" t="s">
        <v>84</v>
      </c>
      <c r="B25" s="7" t="s">
        <v>61</v>
      </c>
      <c r="C25" s="14">
        <v>53</v>
      </c>
      <c r="D25" s="14"/>
      <c r="E25" s="14">
        <f>C25*D25</f>
        <v>0</v>
      </c>
      <c r="F25" s="14"/>
      <c r="G25" s="14">
        <f>C25*F25</f>
        <v>0</v>
      </c>
      <c r="H25" s="14">
        <f>D25+F25</f>
        <v>0</v>
      </c>
      <c r="I25" s="14">
        <f>E25+G25</f>
        <v>0</v>
      </c>
      <c r="J25" s="3"/>
      <c r="K25" s="3"/>
    </row>
    <row r="26" spans="1:11">
      <c r="A26" s="15" t="s">
        <v>78</v>
      </c>
      <c r="B26" s="15" t="s">
        <v>15</v>
      </c>
      <c r="C26" s="16"/>
      <c r="D26" s="16"/>
      <c r="E26" s="16"/>
      <c r="F26" s="16"/>
      <c r="G26" s="16"/>
      <c r="H26" s="16"/>
      <c r="I26" s="16"/>
      <c r="J26" s="3"/>
      <c r="K26" s="3"/>
    </row>
    <row r="27" spans="1:11">
      <c r="A27" s="7" t="s">
        <v>85</v>
      </c>
      <c r="B27" s="7" t="s">
        <v>61</v>
      </c>
      <c r="C27" s="14">
        <v>1</v>
      </c>
      <c r="D27" s="14"/>
      <c r="E27" s="14">
        <f>C27*D27</f>
        <v>0</v>
      </c>
      <c r="F27" s="14"/>
      <c r="G27" s="14">
        <f>C27*F27</f>
        <v>0</v>
      </c>
      <c r="H27" s="14">
        <f>D27+F27</f>
        <v>0</v>
      </c>
      <c r="I27" s="14">
        <f>E27+G27</f>
        <v>0</v>
      </c>
      <c r="J27" s="3"/>
      <c r="K27" s="3"/>
    </row>
    <row r="28" spans="1:11">
      <c r="A28" s="7" t="s">
        <v>86</v>
      </c>
      <c r="B28" s="7" t="s">
        <v>61</v>
      </c>
      <c r="C28" s="14">
        <v>3</v>
      </c>
      <c r="D28" s="14"/>
      <c r="E28" s="14">
        <f>C28*D28</f>
        <v>0</v>
      </c>
      <c r="F28" s="14"/>
      <c r="G28" s="14">
        <f>C28*F28</f>
        <v>0</v>
      </c>
      <c r="H28" s="14">
        <f>D28+F28</f>
        <v>0</v>
      </c>
      <c r="I28" s="14">
        <f>E28+G28</f>
        <v>0</v>
      </c>
      <c r="J28" s="3"/>
      <c r="K28" s="3"/>
    </row>
    <row r="29" spans="1:11">
      <c r="A29" s="15" t="s">
        <v>87</v>
      </c>
      <c r="B29" s="15" t="s">
        <v>15</v>
      </c>
      <c r="C29" s="16"/>
      <c r="D29" s="16"/>
      <c r="E29" s="16"/>
      <c r="F29" s="16"/>
      <c r="G29" s="16"/>
      <c r="H29" s="16"/>
      <c r="I29" s="16"/>
      <c r="J29" s="3"/>
      <c r="K29" s="3"/>
    </row>
    <row r="30" spans="1:11">
      <c r="A30" s="7" t="s">
        <v>88</v>
      </c>
      <c r="B30" s="7" t="s">
        <v>61</v>
      </c>
      <c r="C30" s="14">
        <v>4</v>
      </c>
      <c r="D30" s="14"/>
      <c r="E30" s="14">
        <f>C30*D30</f>
        <v>0</v>
      </c>
      <c r="F30" s="14"/>
      <c r="G30" s="14">
        <f>C30*F30</f>
        <v>0</v>
      </c>
      <c r="H30" s="14">
        <f>D30+F30</f>
        <v>0</v>
      </c>
      <c r="I30" s="14">
        <f>E30+G30</f>
        <v>0</v>
      </c>
      <c r="J30" s="3"/>
      <c r="K30" s="3"/>
    </row>
    <row r="31" spans="1:11">
      <c r="A31" s="7" t="s">
        <v>89</v>
      </c>
      <c r="B31" s="7" t="s">
        <v>61</v>
      </c>
      <c r="C31" s="14">
        <v>2</v>
      </c>
      <c r="D31" s="14"/>
      <c r="E31" s="14">
        <f>C31*D31</f>
        <v>0</v>
      </c>
      <c r="F31" s="14"/>
      <c r="G31" s="14">
        <f>C31*F31</f>
        <v>0</v>
      </c>
      <c r="H31" s="14">
        <f>D31+F31</f>
        <v>0</v>
      </c>
      <c r="I31" s="14">
        <f>E31+G31</f>
        <v>0</v>
      </c>
      <c r="J31" s="3"/>
      <c r="K31" s="3"/>
    </row>
    <row r="32" spans="1:11">
      <c r="A32" s="15" t="s">
        <v>90</v>
      </c>
      <c r="B32" s="15" t="s">
        <v>15</v>
      </c>
      <c r="C32" s="16"/>
      <c r="D32" s="16"/>
      <c r="E32" s="16"/>
      <c r="F32" s="16"/>
      <c r="G32" s="16"/>
      <c r="H32" s="16"/>
      <c r="I32" s="16"/>
      <c r="J32" s="3"/>
      <c r="K32" s="3"/>
    </row>
    <row r="33" spans="1:11">
      <c r="A33" s="7" t="s">
        <v>91</v>
      </c>
      <c r="B33" s="7" t="s">
        <v>77</v>
      </c>
      <c r="C33" s="14">
        <v>80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15" t="s">
        <v>92</v>
      </c>
      <c r="B34" s="15" t="s">
        <v>15</v>
      </c>
      <c r="C34" s="16"/>
      <c r="D34" s="16"/>
      <c r="E34" s="16"/>
      <c r="F34" s="16"/>
      <c r="G34" s="16"/>
      <c r="H34" s="16"/>
      <c r="I34" s="16"/>
      <c r="J34" s="3"/>
      <c r="K34" s="3"/>
    </row>
    <row r="35" spans="1:11">
      <c r="A35" s="7" t="s">
        <v>93</v>
      </c>
      <c r="B35" s="7" t="s">
        <v>61</v>
      </c>
      <c r="C35" s="14">
        <v>3</v>
      </c>
      <c r="D35" s="14"/>
      <c r="E35" s="14">
        <f>C35*D35</f>
        <v>0</v>
      </c>
      <c r="F35" s="14"/>
      <c r="G35" s="14">
        <f>C35*F35</f>
        <v>0</v>
      </c>
      <c r="H35" s="14">
        <f>D35+F35</f>
        <v>0</v>
      </c>
      <c r="I35" s="14">
        <f>E35+G35</f>
        <v>0</v>
      </c>
      <c r="J35" s="3"/>
      <c r="K35" s="3"/>
    </row>
    <row r="36" spans="1:11">
      <c r="A36" s="7" t="s">
        <v>94</v>
      </c>
      <c r="B36" s="7" t="s">
        <v>61</v>
      </c>
      <c r="C36" s="14">
        <v>3</v>
      </c>
      <c r="D36" s="14"/>
      <c r="E36" s="14">
        <f>C36*D36</f>
        <v>0</v>
      </c>
      <c r="F36" s="14"/>
      <c r="G36" s="14">
        <f>C36*F36</f>
        <v>0</v>
      </c>
      <c r="H36" s="14">
        <f>D36+F36</f>
        <v>0</v>
      </c>
      <c r="I36" s="14">
        <f>E36+G36</f>
        <v>0</v>
      </c>
      <c r="J36" s="3"/>
      <c r="K36" s="3"/>
    </row>
    <row r="37" spans="1:11">
      <c r="A37" s="15" t="s">
        <v>95</v>
      </c>
      <c r="B37" s="15" t="s">
        <v>15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>
      <c r="A38" s="7" t="s">
        <v>96</v>
      </c>
      <c r="B38" s="7" t="s">
        <v>61</v>
      </c>
      <c r="C38" s="14">
        <v>3</v>
      </c>
      <c r="D38" s="14"/>
      <c r="E38" s="14">
        <f>C38*D38</f>
        <v>0</v>
      </c>
      <c r="F38" s="14"/>
      <c r="G38" s="14">
        <f>C38*F38</f>
        <v>0</v>
      </c>
      <c r="H38" s="14">
        <f>D38+F38</f>
        <v>0</v>
      </c>
      <c r="I38" s="14">
        <f>E38+G38</f>
        <v>0</v>
      </c>
      <c r="J38" s="3"/>
      <c r="K38" s="3"/>
    </row>
    <row r="39" spans="1:11">
      <c r="A39" s="7" t="s">
        <v>97</v>
      </c>
      <c r="B39" s="7" t="s">
        <v>61</v>
      </c>
      <c r="C39" s="14">
        <v>2</v>
      </c>
      <c r="D39" s="14"/>
      <c r="E39" s="14">
        <f>C39*D39</f>
        <v>0</v>
      </c>
      <c r="F39" s="14"/>
      <c r="G39" s="14">
        <f>C39*F39</f>
        <v>0</v>
      </c>
      <c r="H39" s="14">
        <f>D39+F39</f>
        <v>0</v>
      </c>
      <c r="I39" s="14">
        <f>E39+G39</f>
        <v>0</v>
      </c>
      <c r="J39" s="3"/>
      <c r="K39" s="3"/>
    </row>
    <row r="40" spans="1:11">
      <c r="A40" s="7" t="s">
        <v>98</v>
      </c>
      <c r="B40" s="7" t="s">
        <v>61</v>
      </c>
      <c r="C40" s="14">
        <v>2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3"/>
      <c r="K40" s="3"/>
    </row>
    <row r="41" spans="1:11">
      <c r="A41" s="15" t="s">
        <v>99</v>
      </c>
      <c r="B41" s="15" t="s">
        <v>15</v>
      </c>
      <c r="C41" s="16"/>
      <c r="D41" s="16"/>
      <c r="E41" s="16"/>
      <c r="F41" s="16"/>
      <c r="G41" s="16"/>
      <c r="H41" s="16"/>
      <c r="I41" s="16"/>
      <c r="J41" s="3"/>
      <c r="K41" s="3"/>
    </row>
    <row r="42" spans="1:11">
      <c r="A42" s="7" t="s">
        <v>100</v>
      </c>
      <c r="B42" s="7" t="s">
        <v>61</v>
      </c>
      <c r="C42" s="14">
        <v>4</v>
      </c>
      <c r="D42" s="14"/>
      <c r="E42" s="14">
        <f>C42*D42</f>
        <v>0</v>
      </c>
      <c r="F42" s="14"/>
      <c r="G42" s="14">
        <f>C42*F42</f>
        <v>0</v>
      </c>
      <c r="H42" s="14">
        <f>D42+F42</f>
        <v>0</v>
      </c>
      <c r="I42" s="14">
        <f>E42+G42</f>
        <v>0</v>
      </c>
      <c r="J42" s="3"/>
      <c r="K42" s="3"/>
    </row>
    <row r="43" spans="1:11">
      <c r="A43" s="7" t="s">
        <v>101</v>
      </c>
      <c r="B43" s="7" t="s">
        <v>61</v>
      </c>
      <c r="C43" s="14">
        <v>2</v>
      </c>
      <c r="D43" s="14"/>
      <c r="E43" s="14">
        <f>C43*D43</f>
        <v>0</v>
      </c>
      <c r="F43" s="14"/>
      <c r="G43" s="14">
        <f>C43*F43</f>
        <v>0</v>
      </c>
      <c r="H43" s="14">
        <f>D43+F43</f>
        <v>0</v>
      </c>
      <c r="I43" s="14">
        <f>E43+G43</f>
        <v>0</v>
      </c>
      <c r="J43" s="3"/>
      <c r="K43" s="3"/>
    </row>
    <row r="44" spans="1:11">
      <c r="A44" s="7" t="s">
        <v>102</v>
      </c>
      <c r="B44" s="7" t="s">
        <v>61</v>
      </c>
      <c r="C44" s="14">
        <v>2</v>
      </c>
      <c r="D44" s="14"/>
      <c r="E44" s="14">
        <f>C44*D44</f>
        <v>0</v>
      </c>
      <c r="F44" s="14"/>
      <c r="G44" s="14">
        <f>C44*F44</f>
        <v>0</v>
      </c>
      <c r="H44" s="14">
        <f>D44+F44</f>
        <v>0</v>
      </c>
      <c r="I44" s="14">
        <f>E44+G44</f>
        <v>0</v>
      </c>
      <c r="J44" s="3"/>
      <c r="K44" s="3"/>
    </row>
    <row r="45" spans="1:11">
      <c r="A45" s="15" t="s">
        <v>103</v>
      </c>
      <c r="B45" s="15" t="s">
        <v>15</v>
      </c>
      <c r="C45" s="16"/>
      <c r="D45" s="16"/>
      <c r="E45" s="16"/>
      <c r="F45" s="16"/>
      <c r="G45" s="16"/>
      <c r="H45" s="16"/>
      <c r="I45" s="16"/>
      <c r="J45" s="3"/>
      <c r="K45" s="3"/>
    </row>
    <row r="46" spans="1:11">
      <c r="A46" s="15" t="s">
        <v>104</v>
      </c>
      <c r="B46" s="15" t="s">
        <v>15</v>
      </c>
      <c r="C46" s="16"/>
      <c r="D46" s="16"/>
      <c r="E46" s="16"/>
      <c r="F46" s="16"/>
      <c r="G46" s="16"/>
      <c r="H46" s="16"/>
      <c r="I46" s="16"/>
      <c r="J46" s="3"/>
      <c r="K46" s="3"/>
    </row>
    <row r="47" spans="1:11">
      <c r="A47" s="7" t="s">
        <v>105</v>
      </c>
      <c r="B47" s="7" t="s">
        <v>65</v>
      </c>
      <c r="C47" s="14">
        <v>6</v>
      </c>
      <c r="D47" s="14"/>
      <c r="E47" s="14">
        <f>C47*D47</f>
        <v>0</v>
      </c>
      <c r="F47" s="14"/>
      <c r="G47" s="14">
        <f>C47*F47</f>
        <v>0</v>
      </c>
      <c r="H47" s="14">
        <f>D47+F47</f>
        <v>0</v>
      </c>
      <c r="I47" s="14">
        <f>E47+G47</f>
        <v>0</v>
      </c>
      <c r="J47" s="3"/>
      <c r="K47" s="3"/>
    </row>
    <row r="48" spans="1:11">
      <c r="A48" s="7" t="s">
        <v>106</v>
      </c>
      <c r="B48" s="7" t="s">
        <v>65</v>
      </c>
      <c r="C48" s="14">
        <v>3</v>
      </c>
      <c r="D48" s="14"/>
      <c r="E48" s="14">
        <f>C48*D48</f>
        <v>0</v>
      </c>
      <c r="F48" s="14"/>
      <c r="G48" s="14">
        <f>C48*F48</f>
        <v>0</v>
      </c>
      <c r="H48" s="14">
        <f>D48+F48</f>
        <v>0</v>
      </c>
      <c r="I48" s="14">
        <f>E48+G48</f>
        <v>0</v>
      </c>
      <c r="J48" s="3"/>
      <c r="K48" s="3"/>
    </row>
    <row r="49" spans="1:11">
      <c r="A49" s="7" t="s">
        <v>107</v>
      </c>
      <c r="B49" s="7" t="s">
        <v>15</v>
      </c>
      <c r="C49" s="14"/>
      <c r="D49" s="14"/>
      <c r="E49" s="14">
        <f>Parametry!B33/100*E15+Parametry!B33/100*E16+Parametry!B33/100*E18+Parametry!B33/100*E20+Parametry!B33/100*E21+Parametry!B33/100*E22+Parametry!B33/100*E23+Parametry!B33/100*E25+Parametry!B33/100*E27+Parametry!B33/100*E28+Parametry!B33/100*E30+Parametry!B33/100*E31+Parametry!B33/100*E33+Parametry!B33/100*E35+Parametry!B33/100*E36+Parametry!B33/100*E38+Parametry!B33/100*E39+Parametry!B33/100*E40+Parametry!B33/100*E42+Parametry!B33/100*E43+Parametry!B33/100*E44+Parametry!B33/100*E47+Parametry!B33/100*E48</f>
        <v>0</v>
      </c>
      <c r="F49" s="14"/>
      <c r="G49" s="14"/>
      <c r="H49" s="14">
        <f>D49+F49</f>
        <v>0</v>
      </c>
      <c r="I49" s="14">
        <f>E49+G49</f>
        <v>0</v>
      </c>
      <c r="J49" s="3"/>
      <c r="K49" s="3"/>
    </row>
    <row r="50" spans="1:11">
      <c r="A50" s="4" t="s">
        <v>108</v>
      </c>
      <c r="B50" s="4" t="s">
        <v>15</v>
      </c>
      <c r="C50" s="13"/>
      <c r="D50" s="13"/>
      <c r="E50" s="13">
        <f>SUM(E15:E49)</f>
        <v>0</v>
      </c>
      <c r="F50" s="13"/>
      <c r="G50" s="13">
        <f>SUM(G15:G49)</f>
        <v>0</v>
      </c>
      <c r="H50" s="13"/>
      <c r="I50" s="13">
        <f>SUM(I15:I49)</f>
        <v>0</v>
      </c>
      <c r="J50" s="3"/>
      <c r="K50" s="3"/>
    </row>
    <row r="51" spans="1:11">
      <c r="A51" s="4" t="s">
        <v>109</v>
      </c>
      <c r="B51" s="4" t="s">
        <v>15</v>
      </c>
      <c r="C51" s="13"/>
      <c r="D51" s="13"/>
      <c r="E51" s="13"/>
      <c r="F51" s="13"/>
      <c r="G51" s="13"/>
      <c r="H51" s="13"/>
      <c r="I51" s="13"/>
      <c r="J51" s="3"/>
      <c r="K51" s="3"/>
    </row>
    <row r="52" spans="1:11">
      <c r="A52" s="15" t="s">
        <v>110</v>
      </c>
      <c r="B52" s="15" t="s">
        <v>15</v>
      </c>
      <c r="C52" s="16"/>
      <c r="D52" s="16"/>
      <c r="E52" s="16"/>
      <c r="F52" s="16"/>
      <c r="G52" s="16"/>
      <c r="H52" s="16"/>
      <c r="I52" s="16"/>
      <c r="J52" s="3"/>
      <c r="K52" s="3"/>
    </row>
    <row r="53" spans="1:11">
      <c r="A53" s="7" t="s">
        <v>111</v>
      </c>
      <c r="B53" s="7" t="s">
        <v>112</v>
      </c>
      <c r="C53" s="14">
        <v>6</v>
      </c>
      <c r="D53" s="14"/>
      <c r="E53" s="14">
        <f>C53*D53</f>
        <v>0</v>
      </c>
      <c r="F53" s="14"/>
      <c r="G53" s="14">
        <f>C53*F53</f>
        <v>0</v>
      </c>
      <c r="H53" s="14">
        <f>D53+F53</f>
        <v>0</v>
      </c>
      <c r="I53" s="14">
        <f>E53+G53</f>
        <v>0</v>
      </c>
      <c r="J53" s="3"/>
      <c r="K53" s="3"/>
    </row>
    <row r="54" spans="1:11">
      <c r="A54" s="15" t="s">
        <v>113</v>
      </c>
      <c r="B54" s="15" t="s">
        <v>15</v>
      </c>
      <c r="C54" s="16"/>
      <c r="D54" s="16"/>
      <c r="E54" s="16"/>
      <c r="F54" s="16"/>
      <c r="G54" s="16"/>
      <c r="H54" s="16"/>
      <c r="I54" s="16"/>
      <c r="J54" s="3"/>
      <c r="K54" s="3"/>
    </row>
    <row r="55" spans="1:11">
      <c r="A55" s="7" t="s">
        <v>114</v>
      </c>
      <c r="B55" s="7" t="s">
        <v>112</v>
      </c>
      <c r="C55" s="14">
        <v>16</v>
      </c>
      <c r="D55" s="14"/>
      <c r="E55" s="14">
        <f>C55*D55</f>
        <v>0</v>
      </c>
      <c r="F55" s="14"/>
      <c r="G55" s="14">
        <f>C55*F55</f>
        <v>0</v>
      </c>
      <c r="H55" s="14">
        <f>D55+F55</f>
        <v>0</v>
      </c>
      <c r="I55" s="14">
        <f>E55+G55</f>
        <v>0</v>
      </c>
      <c r="J55" s="3"/>
      <c r="K55" s="3"/>
    </row>
    <row r="56" spans="1:11">
      <c r="A56" s="15" t="s">
        <v>115</v>
      </c>
      <c r="B56" s="15" t="s">
        <v>15</v>
      </c>
      <c r="C56" s="16"/>
      <c r="D56" s="16"/>
      <c r="E56" s="16"/>
      <c r="F56" s="16"/>
      <c r="G56" s="16"/>
      <c r="H56" s="16"/>
      <c r="I56" s="16"/>
      <c r="J56" s="3"/>
      <c r="K56" s="3"/>
    </row>
    <row r="57" spans="1:11">
      <c r="A57" s="7" t="s">
        <v>116</v>
      </c>
      <c r="B57" s="7" t="s">
        <v>77</v>
      </c>
      <c r="C57" s="14">
        <v>16</v>
      </c>
      <c r="D57" s="14"/>
      <c r="E57" s="14">
        <f>C57*D57</f>
        <v>0</v>
      </c>
      <c r="F57" s="14"/>
      <c r="G57" s="14">
        <f>C57*F57</f>
        <v>0</v>
      </c>
      <c r="H57" s="14">
        <f>D57+F57</f>
        <v>0</v>
      </c>
      <c r="I57" s="14">
        <f>E57+G57</f>
        <v>0</v>
      </c>
      <c r="J57" s="3"/>
      <c r="K57" s="3"/>
    </row>
    <row r="58" spans="1:11">
      <c r="A58" s="15" t="s">
        <v>117</v>
      </c>
      <c r="B58" s="15" t="s">
        <v>15</v>
      </c>
      <c r="C58" s="16"/>
      <c r="D58" s="16"/>
      <c r="E58" s="16"/>
      <c r="F58" s="16"/>
      <c r="G58" s="16"/>
      <c r="H58" s="16"/>
      <c r="I58" s="16"/>
      <c r="J58" s="3"/>
      <c r="K58" s="3"/>
    </row>
    <row r="59" spans="1:11">
      <c r="A59" s="7" t="s">
        <v>118</v>
      </c>
      <c r="B59" s="7" t="s">
        <v>77</v>
      </c>
      <c r="C59" s="14">
        <v>32</v>
      </c>
      <c r="D59" s="14"/>
      <c r="E59" s="14">
        <f>C59*D59</f>
        <v>0</v>
      </c>
      <c r="F59" s="14"/>
      <c r="G59" s="14">
        <f>C59*F59</f>
        <v>0</v>
      </c>
      <c r="H59" s="14">
        <f>D59+F59</f>
        <v>0</v>
      </c>
      <c r="I59" s="14">
        <f>E59+G59</f>
        <v>0</v>
      </c>
      <c r="J59" s="3"/>
      <c r="K59" s="3"/>
    </row>
    <row r="60" spans="1:11">
      <c r="A60" s="15" t="s">
        <v>119</v>
      </c>
      <c r="B60" s="15" t="s">
        <v>15</v>
      </c>
      <c r="C60" s="16"/>
      <c r="D60" s="16"/>
      <c r="E60" s="16"/>
      <c r="F60" s="16"/>
      <c r="G60" s="16"/>
      <c r="H60" s="16"/>
      <c r="I60" s="16"/>
      <c r="J60" s="3"/>
      <c r="K60" s="3"/>
    </row>
    <row r="61" spans="1:11">
      <c r="A61" s="7" t="s">
        <v>120</v>
      </c>
      <c r="B61" s="7" t="s">
        <v>77</v>
      </c>
      <c r="C61" s="14">
        <v>32</v>
      </c>
      <c r="D61" s="14"/>
      <c r="E61" s="14">
        <f>C61*D61</f>
        <v>0</v>
      </c>
      <c r="F61" s="14"/>
      <c r="G61" s="14">
        <f>C61*F61</f>
        <v>0</v>
      </c>
      <c r="H61" s="14">
        <f>D61+F61</f>
        <v>0</v>
      </c>
      <c r="I61" s="14">
        <f>E61+G61</f>
        <v>0</v>
      </c>
      <c r="J61" s="3"/>
      <c r="K61" s="3"/>
    </row>
    <row r="62" spans="1:11">
      <c r="A62" s="15" t="s">
        <v>121</v>
      </c>
      <c r="B62" s="15" t="s">
        <v>15</v>
      </c>
      <c r="C62" s="16"/>
      <c r="D62" s="16"/>
      <c r="E62" s="16"/>
      <c r="F62" s="16"/>
      <c r="G62" s="16"/>
      <c r="H62" s="16"/>
      <c r="I62" s="16"/>
      <c r="J62" s="3"/>
      <c r="K62" s="3"/>
    </row>
    <row r="63" spans="1:11">
      <c r="A63" s="7" t="s">
        <v>122</v>
      </c>
      <c r="B63" s="7" t="s">
        <v>112</v>
      </c>
      <c r="C63" s="14">
        <v>16</v>
      </c>
      <c r="D63" s="14"/>
      <c r="E63" s="14">
        <f>C63*D63</f>
        <v>0</v>
      </c>
      <c r="F63" s="14"/>
      <c r="G63" s="14">
        <f>C63*F63</f>
        <v>0</v>
      </c>
      <c r="H63" s="14">
        <f>D63+F63</f>
        <v>0</v>
      </c>
      <c r="I63" s="14">
        <f>E63+G63</f>
        <v>0</v>
      </c>
      <c r="J63" s="3"/>
      <c r="K63" s="3"/>
    </row>
    <row r="64" spans="1:11">
      <c r="A64" s="15" t="s">
        <v>123</v>
      </c>
      <c r="B64" s="15" t="s">
        <v>15</v>
      </c>
      <c r="C64" s="16"/>
      <c r="D64" s="16"/>
      <c r="E64" s="16"/>
      <c r="F64" s="16"/>
      <c r="G64" s="16"/>
      <c r="H64" s="16"/>
      <c r="I64" s="16"/>
      <c r="J64" s="3"/>
      <c r="K64" s="3"/>
    </row>
    <row r="65" spans="1:11">
      <c r="A65" s="7" t="s">
        <v>124</v>
      </c>
      <c r="B65" s="7" t="s">
        <v>112</v>
      </c>
      <c r="C65" s="14">
        <v>16</v>
      </c>
      <c r="D65" s="14"/>
      <c r="E65" s="14">
        <f>C65*D65</f>
        <v>0</v>
      </c>
      <c r="F65" s="14"/>
      <c r="G65" s="14">
        <f>C65*F65</f>
        <v>0</v>
      </c>
      <c r="H65" s="14">
        <f>D65+F65</f>
        <v>0</v>
      </c>
      <c r="I65" s="14">
        <f>E65+G65</f>
        <v>0</v>
      </c>
      <c r="J65" s="3"/>
      <c r="K65" s="3"/>
    </row>
    <row r="66" spans="1:11">
      <c r="A66" s="4" t="s">
        <v>125</v>
      </c>
      <c r="B66" s="4" t="s">
        <v>15</v>
      </c>
      <c r="C66" s="13"/>
      <c r="D66" s="13"/>
      <c r="E66" s="13">
        <f>SUM(E52:E65)</f>
        <v>0</v>
      </c>
      <c r="F66" s="13"/>
      <c r="G66" s="13">
        <f>SUM(G52:G65)</f>
        <v>0</v>
      </c>
      <c r="H66" s="13"/>
      <c r="I66" s="13">
        <f>SUM(I52:I65)</f>
        <v>0</v>
      </c>
      <c r="J66" s="3"/>
      <c r="K66" s="3"/>
    </row>
    <row r="67" spans="1:11">
      <c r="A67" s="7" t="s">
        <v>15</v>
      </c>
      <c r="B67" s="7" t="s">
        <v>15</v>
      </c>
      <c r="C67" s="14"/>
      <c r="D67" s="14"/>
      <c r="E67" s="14"/>
      <c r="F67" s="14"/>
      <c r="G67" s="14"/>
      <c r="H67" s="14">
        <f>D67+F67</f>
        <v>0</v>
      </c>
      <c r="I67" s="14">
        <f>E67+G67</f>
        <v>0</v>
      </c>
      <c r="J67" s="3"/>
      <c r="K6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15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33</v>
      </c>
      <c r="C23" s="3"/>
    </row>
    <row r="24" spans="1:3">
      <c r="A24" s="2" t="s">
        <v>38</v>
      </c>
      <c r="B24" s="8" t="s">
        <v>33</v>
      </c>
      <c r="C24" s="3"/>
    </row>
    <row r="25" spans="1:3">
      <c r="A25" s="2" t="s">
        <v>39</v>
      </c>
      <c r="B25" s="8" t="s">
        <v>33</v>
      </c>
      <c r="C25" s="3"/>
    </row>
    <row r="26" spans="1:3">
      <c r="A26" s="2" t="s">
        <v>40</v>
      </c>
      <c r="B26" s="8" t="s">
        <v>41</v>
      </c>
      <c r="C26" s="3"/>
    </row>
    <row r="27" spans="1:3">
      <c r="A27" s="2" t="s">
        <v>42</v>
      </c>
      <c r="B27" s="8" t="s">
        <v>33</v>
      </c>
      <c r="C27" s="3"/>
    </row>
    <row r="28" spans="1:3">
      <c r="A28" s="2" t="s">
        <v>43</v>
      </c>
      <c r="B28" s="8" t="s">
        <v>33</v>
      </c>
      <c r="C28" s="3"/>
    </row>
    <row r="29" spans="1:3">
      <c r="A29" s="2" t="s">
        <v>44</v>
      </c>
      <c r="B29" s="8" t="s">
        <v>33</v>
      </c>
      <c r="C29" s="3"/>
    </row>
    <row r="30" spans="1:3">
      <c r="A30" s="2" t="s">
        <v>45</v>
      </c>
      <c r="B30" s="8" t="s">
        <v>33</v>
      </c>
      <c r="C30" s="3"/>
    </row>
    <row r="31" spans="1:3" ht="24.75">
      <c r="A31" s="9" t="s">
        <v>46</v>
      </c>
      <c r="B31" s="8" t="s">
        <v>47</v>
      </c>
      <c r="C31" s="3"/>
    </row>
    <row r="32" spans="1:3">
      <c r="A32" s="2" t="s">
        <v>48</v>
      </c>
      <c r="B32" s="8" t="s">
        <v>49</v>
      </c>
      <c r="C32" s="3"/>
    </row>
    <row r="33" spans="1:2">
      <c r="A33" s="1" t="s">
        <v>50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Fuksa</dc:creator>
  <cp:lastModifiedBy>Václav Fuksa</cp:lastModifiedBy>
  <dcterms:created xsi:type="dcterms:W3CDTF">2021-03-19T15:28:48Z</dcterms:created>
  <dcterms:modified xsi:type="dcterms:W3CDTF">2021-03-19T15:29:03Z</dcterms:modified>
</cp:coreProperties>
</file>