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2g KOR\"/>
    </mc:Choice>
  </mc:AlternateContent>
  <xr:revisionPtr revIDLastSave="0" documentId="8_{E9C80711-8E51-44EC-AC1D-07A61482F1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92" i="1" s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3" i="1" l="1"/>
  <c r="G94" i="1" s="1"/>
</calcChain>
</file>

<file path=xl/sharedStrings.xml><?xml version="1.0" encoding="utf-8"?>
<sst xmlns="http://schemas.openxmlformats.org/spreadsheetml/2006/main" count="320" uniqueCount="252">
  <si>
    <t>Oprava volného bytu č. 18, Stadická 3</t>
  </si>
  <si>
    <t>VZ č. 82/2025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</si>
  <si>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</si>
  <si>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</si>
  <si>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</si>
  <si>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</si>
  <si>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</si>
  <si>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</si>
  <si>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</si>
  <si>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</si>
  <si>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</si>
  <si>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</si>
  <si>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</si>
  <si>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</si>
  <si>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</si>
  <si>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</si>
  <si>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</si>
  <si>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</si>
  <si>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</si>
  <si>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</si>
  <si>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</si>
  <si>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</si>
  <si>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</si>
  <si>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</si>
  <si>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</si>
  <si>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</si>
  <si>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</si>
  <si>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</si>
  <si>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</si>
  <si>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</si>
  <si>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</si>
  <si>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</si>
  <si>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</si>
  <si>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</si>
  <si>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</si>
  <si>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</si>
  <si>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</si>
  <si>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</si>
  <si>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</si>
  <si>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</si>
  <si>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</si>
  <si>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</si>
  <si>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</si>
  <si>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</si>
  <si>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</si>
  <si>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</si>
  <si>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</si>
  <si>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</si>
  <si>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</si>
  <si>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</si>
  <si>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</si>
  <si>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</si>
  <si>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</si>
  <si>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</si>
  <si>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</si>
  <si>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1.13</t>
  </si>
  <si>
    <t>1.19</t>
  </si>
  <si>
    <t>1.20</t>
  </si>
  <si>
    <t>2.25</t>
  </si>
  <si>
    <t>3.1</t>
  </si>
  <si>
    <t>3.3</t>
  </si>
  <si>
    <t>3.5</t>
  </si>
  <si>
    <t>3.6</t>
  </si>
  <si>
    <t>3.7</t>
  </si>
  <si>
    <t>3.10</t>
  </si>
  <si>
    <t>3.22</t>
  </si>
  <si>
    <t>3.28</t>
  </si>
  <si>
    <t>3.33</t>
  </si>
  <si>
    <t>3.39</t>
  </si>
  <si>
    <t>3.48</t>
  </si>
  <si>
    <t>3.52</t>
  </si>
  <si>
    <t>3.54</t>
  </si>
  <si>
    <t>3.69</t>
  </si>
  <si>
    <t>3.77</t>
  </si>
  <si>
    <t>3.79</t>
  </si>
  <si>
    <t>3.82</t>
  </si>
  <si>
    <t>3.83</t>
  </si>
  <si>
    <t>3.84</t>
  </si>
  <si>
    <t>3.86</t>
  </si>
  <si>
    <t>3.89</t>
  </si>
  <si>
    <t>3.116</t>
  </si>
  <si>
    <t>3.118</t>
  </si>
  <si>
    <t>3.162</t>
  </si>
  <si>
    <t>3.174</t>
  </si>
  <si>
    <t>3.212</t>
  </si>
  <si>
    <t>4.1</t>
  </si>
  <si>
    <t>4.2</t>
  </si>
  <si>
    <t>4.6</t>
  </si>
  <si>
    <t>4.7</t>
  </si>
  <si>
    <t>4.24</t>
  </si>
  <si>
    <t>5.1</t>
  </si>
  <si>
    <t>5.2</t>
  </si>
  <si>
    <t>5.4</t>
  </si>
  <si>
    <t>5.6</t>
  </si>
  <si>
    <t>6.3</t>
  </si>
  <si>
    <t>6.7</t>
  </si>
  <si>
    <t>6.8</t>
  </si>
  <si>
    <t>6.9</t>
  </si>
  <si>
    <t>6.15</t>
  </si>
  <si>
    <t>6.24</t>
  </si>
  <si>
    <t>6.33</t>
  </si>
  <si>
    <t>6.34</t>
  </si>
  <si>
    <t>6.35</t>
  </si>
  <si>
    <t>7.11</t>
  </si>
  <si>
    <t>7.12</t>
  </si>
  <si>
    <t>7.13</t>
  </si>
  <si>
    <t>7.14</t>
  </si>
  <si>
    <t>7.16</t>
  </si>
  <si>
    <t>8.11</t>
  </si>
  <si>
    <t>8.12</t>
  </si>
  <si>
    <t>8.19</t>
  </si>
  <si>
    <t>8.20</t>
  </si>
  <si>
    <t>8.22</t>
  </si>
  <si>
    <t>8.30</t>
  </si>
  <si>
    <t>8.31</t>
  </si>
  <si>
    <t>8.40</t>
  </si>
  <si>
    <t>9.1</t>
  </si>
  <si>
    <t>9.7</t>
  </si>
  <si>
    <t>9.16</t>
  </si>
  <si>
    <t>9.17</t>
  </si>
  <si>
    <t>9.24</t>
  </si>
  <si>
    <t>11.31</t>
  </si>
  <si>
    <t>revize elektroinstalace a elektrických spotřebičů bytu, vystavení revizní zprávy (2x)</t>
  </si>
  <si>
    <t>odstranění závad zjištěných při elektro revizi nebo kontrole el. spotřebičů</t>
  </si>
  <si>
    <t>revize plynoinstalace, tlaková zkouška, vpuštění plynu, vystavení revizní zprávy (2x)</t>
  </si>
  <si>
    <t>oprava rozvodu elektroinstalace</t>
  </si>
  <si>
    <t>výměna wc kombi</t>
  </si>
  <si>
    <t>výměna sedací desky</t>
  </si>
  <si>
    <t>výměna pancéřové hadičky</t>
  </si>
  <si>
    <t>výměna rohového ventilu</t>
  </si>
  <si>
    <t>výměna umyvadla včetně příslušenství</t>
  </si>
  <si>
    <t>výměna vany 160 cm</t>
  </si>
  <si>
    <t>výměna baterie dřezové stojánkové pákové</t>
  </si>
  <si>
    <t>výměna baterie vanové nástěnné R100</t>
  </si>
  <si>
    <t>výměna dřezu nerez včetně příslušenství</t>
  </si>
  <si>
    <t>výměna kuchyňské linky atypický rozměr, viz poznámka</t>
  </si>
  <si>
    <t>výměna spižní skříně včetně polic a žebříku</t>
  </si>
  <si>
    <t>výměna vstupních vchodových protipožárních dveří 80 cm, tř. EI 30, DP3, dekor dřevo včetně kukátka</t>
  </si>
  <si>
    <t>výměna vnitřních dveří – plné 60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</si>
  <si>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</si>
  <si>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</si>
  <si>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</si>
  <si>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</si>
  <si>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</si>
  <si>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</si>
  <si>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</si>
  <si>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</t>
  </si>
  <si>
    <t>výměna dřezové desky atypický rozměr, vč. ukončovacích lišt - viz poznámka</t>
  </si>
  <si>
    <t>výměna větracích mřížek</t>
  </si>
  <si>
    <t>dodávka a montáž digestoře recirkulační</t>
  </si>
  <si>
    <t>dodávka a montáž baterie dřezové stojánkové pákové</t>
  </si>
  <si>
    <t>výměna vnitřních dveří – prosklené 3/3 sklo svislý pruh, 80 cm</t>
  </si>
  <si>
    <t>stržení původního PVC</t>
  </si>
  <si>
    <t>úprava podkladu – nivelace vč. penetrace</t>
  </si>
  <si>
    <t>montáž obvodové soklové plastové lišty včetně doplňků</t>
  </si>
  <si>
    <t>odstranění parketové podlahy</t>
  </si>
  <si>
    <t>položení zámkové vinylové podlahy, včetně podložky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</si>
  <si>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</si>
  <si>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</si>
  <si>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</si>
  <si>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</si>
  <si>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obezdění vany 160 cm,včetně instalace vanových dvířek</t>
  </si>
  <si>
    <t>provedení hydroizolace pod obklad</t>
  </si>
  <si>
    <t>vybourání keramického obkladu</t>
  </si>
  <si>
    <t>provedení keramického obkladu včetně úpravy podkladu</t>
  </si>
  <si>
    <t>vybourání soklíku</t>
  </si>
  <si>
    <t>zhotovení zadní stěny instalační šachtice(IŠ) na WC, včetně revizních dvířek</t>
  </si>
  <si>
    <t>vybourání obezděné vany, viz. poznámka</t>
  </si>
  <si>
    <t>provedení nového keramického obkladu včetně úpravy podkladu</t>
  </si>
  <si>
    <t>provedení nové keramické dlažby, včetně úpravy podkladu, hydroizolace, (vodotěsná těsnící páska)</t>
  </si>
  <si>
    <t>nátěr radiátorů</t>
  </si>
  <si>
    <t>nátěr rozvodů ÚT</t>
  </si>
  <si>
    <t>nátěr rozvodů plynu</t>
  </si>
  <si>
    <t>nátěr zárubní – šířka 60 cm</t>
  </si>
  <si>
    <t>nátěr zárubní – šířka 80 cm</t>
  </si>
  <si>
    <t>vypouštění topného systému, viz poznámka</t>
  </si>
  <si>
    <t>napouštění topného systému, 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</si>
  <si>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</si>
  <si>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</si>
  <si>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</si>
  <si>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</si>
  <si>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</si>
  <si>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oprava rozvodu plynu, viz. poznámka</t>
  </si>
  <si>
    <t>opravy a seřízení plastových oken, viz poznámka</t>
  </si>
  <si>
    <t>výměna petlice sklepního boxu</t>
  </si>
  <si>
    <t>výměna cylindrické zámkové vložky</t>
  </si>
  <si>
    <t>výměna kování k zámkové vložce, viz poznámka</t>
  </si>
  <si>
    <t>demontáž bytových doplňků, viz poznámka</t>
  </si>
  <si>
    <t>celkový úklid po opravách</t>
  </si>
  <si>
    <t>soubor</t>
  </si>
  <si>
    <t>m2</t>
  </si>
  <si>
    <t>bm</t>
  </si>
  <si>
    <t xml:space="preserve">položku naceňte dle tabulky níže "Poznámky" </t>
  </si>
  <si>
    <t>jedná se o byt s plynovým sporákem</t>
  </si>
  <si>
    <t xml:space="preserve">zasekání kabelů el.instalace pod novou podlahu a omítky včetně zednického zapravení - KU, PŘ, OP,  světla dle výběru objednatele, vypínače  a zásuvky TANGO v KU v rámečku (2x2ks pod KU-linkou), dále pro myčku, pro digestoř a sporák, úprava zásuvek v koupelně po výměně obkladu, zhotovení přípravy pro MT osvětlení v koupelně nad umývadlem </t>
  </si>
  <si>
    <t>s duálním splachováním min. výška 40 cm včetně odpadu novodur a manžety</t>
  </si>
  <si>
    <t>55 cm lahvový nerezový sifon</t>
  </si>
  <si>
    <t>s mechanickým uzavíráním zátky, s úpravou odpadu- vanu usadit co nejníž, akrylátová</t>
  </si>
  <si>
    <t>pákové záruka min. 5 let včetně úpravy rozvodu SV a TUV</t>
  </si>
  <si>
    <t>pákové včetně příslušenství s posuvným tyčovým držákem na hadici se zárukou min. 5 let včetně úpravy rozvodu SV a TUV</t>
  </si>
  <si>
    <t>s otvorem pro stojánkovou baterii, se zápachovou uzávěrkou, uzavírací vtok clic - clac</t>
  </si>
  <si>
    <t>1,40 m, včetně skříňky nad vysunovací digestoř tloušťka lamina min. 18mm, dekor dřevo, ve spodní části 4x šuplík s kolejničkami, ABS hrany 2mm,  zavírače zásuvek a dvířek s měkkým dorazem, spodní skříňky osadit na nožkách s krycí lištou ukončená transparentní lištou, jeden vysunovací díl v místě pro umístění myčky, masívní tyčové úchytky.  Dekor odsouhlasit s objednatelem</t>
  </si>
  <si>
    <t>tl. lamina 18mm dekor dtto KU-linka dvoudílná ,  š. 0,60x v. 2,60 x h. 0,60 zavírač dvířek s měkkým dorazem, masívní tyčové úchytky, dekor stejná jako kuchyňská linka odsouhlasí objednatel</t>
  </si>
  <si>
    <t>80/P odstín sladit s ostatními dveřmi na chodbě</t>
  </si>
  <si>
    <t>WC 60/P,KOUPELNA 60/P - povrchová úprava HDF-CPL laminát, dle výběru objednatele</t>
  </si>
  <si>
    <t>u vstupních dveří = dubový, lak</t>
  </si>
  <si>
    <t>WC,KOUPELNA, hliníkové</t>
  </si>
  <si>
    <t>KU, OP - hliníkové</t>
  </si>
  <si>
    <t>KU, OP - rozetové kování (kov, nerez, mat, KOU+WC = WC zámek, ostatní = dozický klíč)</t>
  </si>
  <si>
    <t>KU,OP,KOU, WC, vstupní</t>
  </si>
  <si>
    <t xml:space="preserve">KOU 60/P, WC 60/P </t>
  </si>
  <si>
    <t>OP 80/L, KU 80/P</t>
  </si>
  <si>
    <t xml:space="preserve">80/P protipožární  </t>
  </si>
  <si>
    <t>1,4m, tl. 38mm,  včetně hliníkové zadní lišty ve styku s obkladem  a boční lišty u sporáku (dekor konzultovat s technikem)</t>
  </si>
  <si>
    <t>KOU, WC, PŘ a 2x spíž - uzavíratelné  a z koupelny do předsíně o rozměru 20 x 20</t>
  </si>
  <si>
    <t xml:space="preserve">nerez výsuvná </t>
  </si>
  <si>
    <t>umyvadlové stojánkové pákové záruka min. 5 let včetně úpravy rozvodu SV a TUV</t>
  </si>
  <si>
    <t>OP (80/L, KU 80/P  povrchová úprava HDF -CPL laminát, dle výběru objednatele</t>
  </si>
  <si>
    <t>KU,PŘ,OP,KOUP.,WC</t>
  </si>
  <si>
    <t>KU,PŘ,OP nivelace tl. do 15 mm</t>
  </si>
  <si>
    <t>KU,PŘ,OP = barva dle dekoru vinylu, plastové soklové lišty s komponenty</t>
  </si>
  <si>
    <t>OP odstranění vč. podkladních vrstev (papírová lepenka)</t>
  </si>
  <si>
    <t>KU,PŘ,OP- dekor dřevo, tl. 4,5mm nášlapná vrstva min. 0,7 mm, dekor odsouhlasí objednatel</t>
  </si>
  <si>
    <t>celý byt, včetně vnitřní části spižní skříně včetně úpravy podkladu, penetrace, perlinky, lepidla, rohovníků, srovnání špalet kolem konstrukčních otvorů a za ÚT, rohy s perlinkou okolo oken</t>
  </si>
  <si>
    <t>OP - strop a boční stěny</t>
  </si>
  <si>
    <t>celý byt</t>
  </si>
  <si>
    <t>celý byt, otěruvzdorná,  včetně vnitřní části spižní skříně a výmalby okolo vstupních bytových zárubní ze strany SP (po výměně zárubní)</t>
  </si>
  <si>
    <t>vanová dvířka v obkladu na magnet</t>
  </si>
  <si>
    <t>v KOUPELNĚ, do výšky 2m kolem vany</t>
  </si>
  <si>
    <t>KU 3,40 m2,KOUP. 
8,94 m2</t>
  </si>
  <si>
    <t>v KU a v KOUP. včetně AL ukončovacích lišt  a vodotěsné těsnící pásky do rohů- 8 bm, srovnání podkladu pod obklad do tl. 30mm, dekor odsouhlasit s objednatelem</t>
  </si>
  <si>
    <t>KU, PŘ, WC keramický u podlahy včetně zednického zapravení</t>
  </si>
  <si>
    <t>včetně osazení revizních dvířek 60 x 60 pro přístup k vodoměrům ve stejném dekoru jako obklad</t>
  </si>
  <si>
    <t>160cm</t>
  </si>
  <si>
    <t xml:space="preserve"> nově do výšky 2m, v koupelně a na WC včetně úpravy podkladu pod obklad do tl. 30mm dekor odsouhlasit s objednatelem </t>
  </si>
  <si>
    <t xml:space="preserve">KOUP a WC- dekor odsouhlasit s objednatelem </t>
  </si>
  <si>
    <t>REGISTR V KOUPELNĚ = celý byt barva bílá určená speciálně na radiátory (např. RADBAL S 2119)</t>
  </si>
  <si>
    <t>barva bílá určená speciálně na radiátory (např. RADBAL S 2119)</t>
  </si>
  <si>
    <t>barva bílá, syntetika včetně označení žlutými proužky</t>
  </si>
  <si>
    <t>KOUP.WC = barva bílá, syntetika</t>
  </si>
  <si>
    <t>KU, OP = barva bílá, syntetika, 
vstupní = barva hnědá, syntetika</t>
  </si>
  <si>
    <t>z důvodu výměny UT</t>
  </si>
  <si>
    <t>KU = výkon 1474 W, OP  = výkon  1742 kW. včetně výměny odvzdušňovacích ventilů Po výměně radiátorů kontaktovat fa TECHEM, tel: 724 246 497 ke zpětné montáži ITN.</t>
  </si>
  <si>
    <t>KU, OP - např. DANFOS</t>
  </si>
  <si>
    <t>v koupelně do obezdění vany a v kuchyni pro myčku</t>
  </si>
  <si>
    <t>úprava rozvodu v mědi včetně plynového kohoutu pro kombinovaný sporák cca 0,5 m</t>
  </si>
  <si>
    <t>v KU a OP</t>
  </si>
  <si>
    <t xml:space="preserve">vstupní dveře - bezpečnostní  </t>
  </si>
  <si>
    <t xml:space="preserve">vstupní dveře - bezpečnostní </t>
  </si>
  <si>
    <t>2 ks původních dřevěných stropních garnýží v KU, a OP včetně zednického zapravení a vestavné skříně v předsíni dvoudílné dvoukřídlé š. 90 x v. 2,60 x h. 60 včetně zednického zapravení, kovového věšáku v PŘ, dvoukřídlé skříňky a sušáku na prádlo v koupelně, demontáž okenních žaluzií v KU a OP</t>
  </si>
  <si>
    <t xml:space="preserve">včetně umytí oken </t>
  </si>
  <si>
    <t>5.5.2025 08:43:22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</si>
</sst>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"/>
  <sheetViews>
    <sheetView showGridLines="0" tabSelected="1" zoomScale="115" zoomScaleNormal="115" workbookViewId="0">
      <selection activeCell="F29" sqref="F29:F9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2192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251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68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18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55</v>
      </c>
      <c r="C25" s="32" t="s">
        <v>122</v>
      </c>
      <c r="D25" s="15" t="s">
        <v>20</v>
      </c>
      <c r="E25" s="16">
        <v>1</v>
      </c>
      <c r="F25" s="40"/>
      <c r="G25" s="16">
        <f t="shared" si="0"/>
        <v>0</v>
      </c>
      <c r="H25" s="33" t="s">
        <v>36</v>
      </c>
      <c r="J25">
        <v>13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123</v>
      </c>
      <c r="D26" s="15" t="s">
        <v>189</v>
      </c>
      <c r="E26" s="16">
        <v>1</v>
      </c>
      <c r="F26" s="40">
        <v>10000</v>
      </c>
      <c r="G26" s="16">
        <f t="shared" si="0"/>
        <v>10000</v>
      </c>
      <c r="H26" s="33" t="s">
        <v>192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124</v>
      </c>
      <c r="D27" s="15" t="s">
        <v>189</v>
      </c>
      <c r="E27" s="16">
        <v>1</v>
      </c>
      <c r="F27" s="40"/>
      <c r="G27" s="16">
        <f t="shared" si="0"/>
        <v>0</v>
      </c>
      <c r="H27" s="33" t="s">
        <v>193</v>
      </c>
      <c r="J27">
        <v>292</v>
      </c>
      <c r="K27"/>
    </row>
    <row r="28" spans="1:11" ht="210" customHeight="1" x14ac:dyDescent="0.25">
      <c r="A28" s="13">
        <v>5</v>
      </c>
      <c r="B28" s="14" t="s">
        <v>58</v>
      </c>
      <c r="C28" s="32" t="s">
        <v>125</v>
      </c>
      <c r="D28" s="15" t="s">
        <v>189</v>
      </c>
      <c r="E28" s="16">
        <v>1</v>
      </c>
      <c r="F28" s="40">
        <v>10000</v>
      </c>
      <c r="G28" s="16">
        <f t="shared" si="0"/>
        <v>10000</v>
      </c>
      <c r="H28" s="33" t="s">
        <v>194</v>
      </c>
      <c r="J28">
        <v>403</v>
      </c>
      <c r="K28"/>
    </row>
    <row r="29" spans="1:11" ht="60" customHeight="1" x14ac:dyDescent="0.25">
      <c r="A29" s="13">
        <v>6</v>
      </c>
      <c r="B29" s="14" t="s">
        <v>59</v>
      </c>
      <c r="C29" s="32" t="s">
        <v>126</v>
      </c>
      <c r="D29" s="15" t="s">
        <v>35</v>
      </c>
      <c r="E29" s="16">
        <v>1</v>
      </c>
      <c r="F29" s="40"/>
      <c r="G29" s="16">
        <f t="shared" si="0"/>
        <v>0</v>
      </c>
      <c r="H29" s="33" t="s">
        <v>195</v>
      </c>
      <c r="J29">
        <v>42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127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44</v>
      </c>
      <c r="K30"/>
    </row>
    <row r="31" spans="1:11" ht="30" customHeight="1" x14ac:dyDescent="0.25">
      <c r="A31" s="13">
        <v>8</v>
      </c>
      <c r="B31" s="14" t="s">
        <v>61</v>
      </c>
      <c r="C31" s="32" t="s">
        <v>128</v>
      </c>
      <c r="D31" s="15" t="s">
        <v>35</v>
      </c>
      <c r="E31" s="16">
        <v>1</v>
      </c>
      <c r="F31" s="40"/>
      <c r="G31" s="16">
        <f t="shared" si="0"/>
        <v>0</v>
      </c>
      <c r="H31" s="33"/>
      <c r="J31">
        <v>46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129</v>
      </c>
      <c r="D32" s="15" t="s">
        <v>35</v>
      </c>
      <c r="E32" s="16">
        <v>1</v>
      </c>
      <c r="F32" s="40"/>
      <c r="G32" s="16">
        <f t="shared" si="0"/>
        <v>0</v>
      </c>
      <c r="H32" s="33"/>
      <c r="J32">
        <v>47</v>
      </c>
      <c r="K32"/>
    </row>
    <row r="33" spans="1:11" ht="30" customHeight="1" x14ac:dyDescent="0.25">
      <c r="A33" s="13">
        <v>10</v>
      </c>
      <c r="B33" s="14" t="s">
        <v>63</v>
      </c>
      <c r="C33" s="32" t="s">
        <v>130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196</v>
      </c>
      <c r="J33">
        <v>48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131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197</v>
      </c>
      <c r="J34">
        <v>51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132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198</v>
      </c>
      <c r="J35">
        <v>63</v>
      </c>
      <c r="K35"/>
    </row>
    <row r="36" spans="1:11" ht="75" customHeight="1" x14ac:dyDescent="0.25">
      <c r="A36" s="13">
        <v>13</v>
      </c>
      <c r="B36" s="14" t="s">
        <v>66</v>
      </c>
      <c r="C36" s="32" t="s">
        <v>133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199</v>
      </c>
      <c r="J36">
        <v>69</v>
      </c>
      <c r="K36"/>
    </row>
    <row r="37" spans="1:11" ht="75" customHeight="1" x14ac:dyDescent="0.25">
      <c r="A37" s="13">
        <v>14</v>
      </c>
      <c r="B37" s="14" t="s">
        <v>67</v>
      </c>
      <c r="C37" s="32" t="s">
        <v>134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200</v>
      </c>
      <c r="J37">
        <v>74</v>
      </c>
      <c r="K37"/>
    </row>
    <row r="38" spans="1:11" ht="210" customHeight="1" x14ac:dyDescent="0.25">
      <c r="A38" s="13">
        <v>15</v>
      </c>
      <c r="B38" s="14" t="s">
        <v>68</v>
      </c>
      <c r="C38" s="32" t="s">
        <v>135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201</v>
      </c>
      <c r="J38">
        <v>80</v>
      </c>
      <c r="K38"/>
    </row>
    <row r="39" spans="1:11" ht="120" customHeight="1" x14ac:dyDescent="0.25">
      <c r="A39" s="13">
        <v>16</v>
      </c>
      <c r="B39" s="14" t="s">
        <v>69</v>
      </c>
      <c r="C39" s="32" t="s">
        <v>136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202</v>
      </c>
      <c r="J39">
        <v>89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137</v>
      </c>
      <c r="D40" s="15" t="s">
        <v>35</v>
      </c>
      <c r="E40" s="16">
        <v>1</v>
      </c>
      <c r="F40" s="40"/>
      <c r="G40" s="16">
        <f t="shared" si="0"/>
        <v>0</v>
      </c>
      <c r="H40" s="33" t="s">
        <v>203</v>
      </c>
      <c r="J40">
        <v>93</v>
      </c>
      <c r="K40"/>
    </row>
    <row r="41" spans="1:11" ht="75" customHeight="1" x14ac:dyDescent="0.25">
      <c r="A41" s="13">
        <v>18</v>
      </c>
      <c r="B41" s="14" t="s">
        <v>71</v>
      </c>
      <c r="C41" s="32" t="s">
        <v>138</v>
      </c>
      <c r="D41" s="15" t="s">
        <v>35</v>
      </c>
      <c r="E41" s="16">
        <v>2</v>
      </c>
      <c r="F41" s="40"/>
      <c r="G41" s="16">
        <f t="shared" si="0"/>
        <v>0</v>
      </c>
      <c r="H41" s="33" t="s">
        <v>204</v>
      </c>
      <c r="J41">
        <v>95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139</v>
      </c>
      <c r="D42" s="15" t="s">
        <v>35</v>
      </c>
      <c r="E42" s="16">
        <v>1</v>
      </c>
      <c r="F42" s="40"/>
      <c r="G42" s="16">
        <f t="shared" si="0"/>
        <v>0</v>
      </c>
      <c r="H42" s="33" t="s">
        <v>205</v>
      </c>
      <c r="J42">
        <v>110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140</v>
      </c>
      <c r="D43" s="15" t="s">
        <v>35</v>
      </c>
      <c r="E43" s="16">
        <v>2</v>
      </c>
      <c r="F43" s="40"/>
      <c r="G43" s="16">
        <f t="shared" si="0"/>
        <v>0</v>
      </c>
      <c r="H43" s="33" t="s">
        <v>206</v>
      </c>
      <c r="J43">
        <v>118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141</v>
      </c>
      <c r="D44" s="15" t="s">
        <v>35</v>
      </c>
      <c r="E44" s="16">
        <v>2</v>
      </c>
      <c r="F44" s="40"/>
      <c r="G44" s="16">
        <f t="shared" si="0"/>
        <v>0</v>
      </c>
      <c r="H44" s="33" t="s">
        <v>207</v>
      </c>
      <c r="J44">
        <v>120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142</v>
      </c>
      <c r="D45" s="15" t="s">
        <v>35</v>
      </c>
      <c r="E45" s="16">
        <v>4</v>
      </c>
      <c r="F45" s="40"/>
      <c r="G45" s="16">
        <f t="shared" si="0"/>
        <v>0</v>
      </c>
      <c r="H45" s="33" t="s">
        <v>208</v>
      </c>
      <c r="J45">
        <v>123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143</v>
      </c>
      <c r="D46" s="15" t="s">
        <v>35</v>
      </c>
      <c r="E46" s="16">
        <v>5</v>
      </c>
      <c r="F46" s="40"/>
      <c r="G46" s="16">
        <f t="shared" si="0"/>
        <v>0</v>
      </c>
      <c r="H46" s="33" t="s">
        <v>209</v>
      </c>
      <c r="J46">
        <v>124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144</v>
      </c>
      <c r="D47" s="15" t="s">
        <v>35</v>
      </c>
      <c r="E47" s="16">
        <v>2</v>
      </c>
      <c r="F47" s="40"/>
      <c r="G47" s="16">
        <f t="shared" si="0"/>
        <v>0</v>
      </c>
      <c r="H47" s="33" t="s">
        <v>210</v>
      </c>
      <c r="J47">
        <v>125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145</v>
      </c>
      <c r="D48" s="15" t="s">
        <v>35</v>
      </c>
      <c r="E48" s="16">
        <v>2</v>
      </c>
      <c r="F48" s="40"/>
      <c r="G48" s="16">
        <f t="shared" si="0"/>
        <v>0</v>
      </c>
      <c r="H48" s="33" t="s">
        <v>211</v>
      </c>
      <c r="J48">
        <v>127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146</v>
      </c>
      <c r="D49" s="15" t="s">
        <v>35</v>
      </c>
      <c r="E49" s="16">
        <v>1</v>
      </c>
      <c r="F49" s="40"/>
      <c r="G49" s="16">
        <f t="shared" si="0"/>
        <v>0</v>
      </c>
      <c r="H49" s="33" t="s">
        <v>212</v>
      </c>
      <c r="J49">
        <v>130</v>
      </c>
      <c r="K49"/>
    </row>
    <row r="50" spans="1:11" ht="90" customHeight="1" x14ac:dyDescent="0.25">
      <c r="A50" s="13">
        <v>27</v>
      </c>
      <c r="B50" s="14" t="s">
        <v>80</v>
      </c>
      <c r="C50" s="32" t="s">
        <v>147</v>
      </c>
      <c r="D50" s="15" t="s">
        <v>35</v>
      </c>
      <c r="E50" s="16">
        <v>1</v>
      </c>
      <c r="F50" s="40"/>
      <c r="G50" s="16">
        <f t="shared" si="0"/>
        <v>0</v>
      </c>
      <c r="H50" s="33" t="s">
        <v>213</v>
      </c>
      <c r="J50">
        <v>302</v>
      </c>
      <c r="K50"/>
    </row>
    <row r="51" spans="1:11" ht="60" customHeight="1" x14ac:dyDescent="0.25">
      <c r="A51" s="13">
        <v>28</v>
      </c>
      <c r="B51" s="14" t="s">
        <v>81</v>
      </c>
      <c r="C51" s="32" t="s">
        <v>148</v>
      </c>
      <c r="D51" s="15" t="s">
        <v>35</v>
      </c>
      <c r="E51" s="16">
        <v>5</v>
      </c>
      <c r="F51" s="40"/>
      <c r="G51" s="16">
        <f t="shared" si="0"/>
        <v>0</v>
      </c>
      <c r="H51" s="33" t="s">
        <v>214</v>
      </c>
      <c r="J51">
        <v>305</v>
      </c>
      <c r="K51"/>
    </row>
    <row r="52" spans="1:11" ht="30" customHeight="1" x14ac:dyDescent="0.25">
      <c r="A52" s="34">
        <v>29</v>
      </c>
      <c r="B52" s="35" t="s">
        <v>82</v>
      </c>
      <c r="C52" s="36" t="s">
        <v>149</v>
      </c>
      <c r="D52" s="37" t="s">
        <v>35</v>
      </c>
      <c r="E52" s="38">
        <v>1</v>
      </c>
      <c r="F52" s="40"/>
      <c r="G52" s="38">
        <f t="shared" si="0"/>
        <v>0</v>
      </c>
      <c r="H52" s="39" t="s">
        <v>215</v>
      </c>
      <c r="J52">
        <v>397</v>
      </c>
      <c r="K52"/>
    </row>
    <row r="53" spans="1:11" ht="60" customHeight="1" x14ac:dyDescent="0.25">
      <c r="A53" s="34">
        <v>30</v>
      </c>
      <c r="B53" s="35" t="s">
        <v>83</v>
      </c>
      <c r="C53" s="36" t="s">
        <v>150</v>
      </c>
      <c r="D53" s="37" t="s">
        <v>35</v>
      </c>
      <c r="E53" s="38">
        <v>1</v>
      </c>
      <c r="F53" s="40"/>
      <c r="G53" s="38">
        <f t="shared" si="0"/>
        <v>0</v>
      </c>
      <c r="H53" s="39" t="s">
        <v>216</v>
      </c>
      <c r="J53">
        <v>427</v>
      </c>
      <c r="K53"/>
    </row>
    <row r="54" spans="1:11" ht="60" customHeight="1" x14ac:dyDescent="0.25">
      <c r="A54" s="13">
        <v>31</v>
      </c>
      <c r="B54" s="14" t="s">
        <v>84</v>
      </c>
      <c r="C54" s="32" t="s">
        <v>151</v>
      </c>
      <c r="D54" s="15" t="s">
        <v>35</v>
      </c>
      <c r="E54" s="16">
        <v>2</v>
      </c>
      <c r="F54" s="40"/>
      <c r="G54" s="16">
        <f t="shared" si="0"/>
        <v>0</v>
      </c>
      <c r="H54" s="33" t="s">
        <v>217</v>
      </c>
      <c r="J54">
        <v>525</v>
      </c>
      <c r="K54"/>
    </row>
    <row r="55" spans="1:11" ht="30" customHeight="1" x14ac:dyDescent="0.25">
      <c r="A55" s="13">
        <v>32</v>
      </c>
      <c r="B55" s="14" t="s">
        <v>85</v>
      </c>
      <c r="C55" s="32" t="s">
        <v>152</v>
      </c>
      <c r="D55" s="15" t="s">
        <v>190</v>
      </c>
      <c r="E55" s="16">
        <v>33</v>
      </c>
      <c r="F55" s="40"/>
      <c r="G55" s="16">
        <f t="shared" si="0"/>
        <v>0</v>
      </c>
      <c r="H55" s="33" t="s">
        <v>218</v>
      </c>
      <c r="J55">
        <v>148</v>
      </c>
      <c r="K55"/>
    </row>
    <row r="56" spans="1:11" ht="30" customHeight="1" x14ac:dyDescent="0.25">
      <c r="A56" s="13">
        <v>33</v>
      </c>
      <c r="B56" s="14" t="s">
        <v>86</v>
      </c>
      <c r="C56" s="32" t="s">
        <v>153</v>
      </c>
      <c r="D56" s="15" t="s">
        <v>190</v>
      </c>
      <c r="E56" s="16">
        <v>31</v>
      </c>
      <c r="F56" s="40"/>
      <c r="G56" s="16">
        <f t="shared" ref="G56:G87" si="1">ROUND(E56*F56, 2)</f>
        <v>0</v>
      </c>
      <c r="H56" s="33" t="s">
        <v>219</v>
      </c>
      <c r="J56">
        <v>149</v>
      </c>
      <c r="K56"/>
    </row>
    <row r="57" spans="1:11" ht="60" customHeight="1" x14ac:dyDescent="0.25">
      <c r="A57" s="13">
        <v>34</v>
      </c>
      <c r="B57" s="14" t="s">
        <v>87</v>
      </c>
      <c r="C57" s="32" t="s">
        <v>154</v>
      </c>
      <c r="D57" s="15" t="s">
        <v>191</v>
      </c>
      <c r="E57" s="16">
        <v>30</v>
      </c>
      <c r="F57" s="40"/>
      <c r="G57" s="16">
        <f t="shared" si="1"/>
        <v>0</v>
      </c>
      <c r="H57" s="33" t="s">
        <v>220</v>
      </c>
      <c r="J57">
        <v>153</v>
      </c>
      <c r="K57"/>
    </row>
    <row r="58" spans="1:11" ht="45" customHeight="1" x14ac:dyDescent="0.25">
      <c r="A58" s="13">
        <v>35</v>
      </c>
      <c r="B58" s="14" t="s">
        <v>88</v>
      </c>
      <c r="C58" s="32" t="s">
        <v>155</v>
      </c>
      <c r="D58" s="15" t="s">
        <v>190</v>
      </c>
      <c r="E58" s="16">
        <v>18</v>
      </c>
      <c r="F58" s="40"/>
      <c r="G58" s="16">
        <f t="shared" si="1"/>
        <v>0</v>
      </c>
      <c r="H58" s="33" t="s">
        <v>221</v>
      </c>
      <c r="J58">
        <v>154</v>
      </c>
      <c r="K58"/>
    </row>
    <row r="59" spans="1:11" ht="75" customHeight="1" x14ac:dyDescent="0.25">
      <c r="A59" s="13">
        <v>36</v>
      </c>
      <c r="B59" s="14" t="s">
        <v>89</v>
      </c>
      <c r="C59" s="32" t="s">
        <v>156</v>
      </c>
      <c r="D59" s="15" t="s">
        <v>190</v>
      </c>
      <c r="E59" s="16">
        <v>31</v>
      </c>
      <c r="F59" s="40"/>
      <c r="G59" s="16">
        <f t="shared" si="1"/>
        <v>0</v>
      </c>
      <c r="H59" s="33" t="s">
        <v>222</v>
      </c>
      <c r="J59">
        <v>433</v>
      </c>
      <c r="K59"/>
    </row>
    <row r="60" spans="1:11" ht="120" customHeight="1" x14ac:dyDescent="0.25">
      <c r="A60" s="13">
        <v>37</v>
      </c>
      <c r="B60" s="14" t="s">
        <v>90</v>
      </c>
      <c r="C60" s="32" t="s">
        <v>157</v>
      </c>
      <c r="D60" s="15" t="s">
        <v>190</v>
      </c>
      <c r="E60" s="16">
        <v>125</v>
      </c>
      <c r="F60" s="40"/>
      <c r="G60" s="16">
        <f t="shared" si="1"/>
        <v>0</v>
      </c>
      <c r="H60" s="33" t="s">
        <v>223</v>
      </c>
      <c r="J60">
        <v>162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158</v>
      </c>
      <c r="D61" s="15" t="s">
        <v>190</v>
      </c>
      <c r="E61" s="16">
        <v>2.6</v>
      </c>
      <c r="F61" s="40"/>
      <c r="G61" s="16">
        <f t="shared" si="1"/>
        <v>0</v>
      </c>
      <c r="H61" s="33" t="s">
        <v>224</v>
      </c>
      <c r="J61">
        <v>163</v>
      </c>
      <c r="K61"/>
    </row>
    <row r="62" spans="1:11" ht="30" customHeight="1" x14ac:dyDescent="0.25">
      <c r="A62" s="13">
        <v>39</v>
      </c>
      <c r="B62" s="14" t="s">
        <v>92</v>
      </c>
      <c r="C62" s="32" t="s">
        <v>159</v>
      </c>
      <c r="D62" s="15" t="s">
        <v>190</v>
      </c>
      <c r="E62" s="16">
        <v>125</v>
      </c>
      <c r="F62" s="40"/>
      <c r="G62" s="16">
        <f t="shared" si="1"/>
        <v>0</v>
      </c>
      <c r="H62" s="33" t="s">
        <v>225</v>
      </c>
      <c r="J62">
        <v>165</v>
      </c>
      <c r="K62"/>
    </row>
    <row r="63" spans="1:11" ht="90" customHeight="1" x14ac:dyDescent="0.25">
      <c r="A63" s="13">
        <v>40</v>
      </c>
      <c r="B63" s="14" t="s">
        <v>93</v>
      </c>
      <c r="C63" s="32" t="s">
        <v>160</v>
      </c>
      <c r="D63" s="15" t="s">
        <v>190</v>
      </c>
      <c r="E63" s="16">
        <v>125</v>
      </c>
      <c r="F63" s="40"/>
      <c r="G63" s="16">
        <f t="shared" si="1"/>
        <v>0</v>
      </c>
      <c r="H63" s="33" t="s">
        <v>226</v>
      </c>
      <c r="J63">
        <v>167</v>
      </c>
      <c r="K63"/>
    </row>
    <row r="64" spans="1:11" ht="45" customHeight="1" x14ac:dyDescent="0.25">
      <c r="A64" s="13">
        <v>41</v>
      </c>
      <c r="B64" s="14" t="s">
        <v>94</v>
      </c>
      <c r="C64" s="32" t="s">
        <v>161</v>
      </c>
      <c r="D64" s="15" t="s">
        <v>189</v>
      </c>
      <c r="E64" s="16">
        <v>1</v>
      </c>
      <c r="F64" s="40"/>
      <c r="G64" s="16">
        <f t="shared" si="1"/>
        <v>0</v>
      </c>
      <c r="H64" s="33" t="s">
        <v>227</v>
      </c>
      <c r="J64">
        <v>171</v>
      </c>
      <c r="K64"/>
    </row>
    <row r="65" spans="1:11" ht="45" customHeight="1" x14ac:dyDescent="0.25">
      <c r="A65" s="13">
        <v>42</v>
      </c>
      <c r="B65" s="14" t="s">
        <v>95</v>
      </c>
      <c r="C65" s="32" t="s">
        <v>162</v>
      </c>
      <c r="D65" s="15" t="s">
        <v>190</v>
      </c>
      <c r="E65" s="16">
        <v>6</v>
      </c>
      <c r="F65" s="40"/>
      <c r="G65" s="16">
        <f t="shared" si="1"/>
        <v>0</v>
      </c>
      <c r="H65" s="33" t="s">
        <v>228</v>
      </c>
      <c r="J65">
        <v>175</v>
      </c>
      <c r="K65"/>
    </row>
    <row r="66" spans="1:11" ht="45" customHeight="1" x14ac:dyDescent="0.25">
      <c r="A66" s="13">
        <v>43</v>
      </c>
      <c r="B66" s="14" t="s">
        <v>96</v>
      </c>
      <c r="C66" s="32" t="s">
        <v>163</v>
      </c>
      <c r="D66" s="15" t="s">
        <v>190</v>
      </c>
      <c r="E66" s="16">
        <v>12.36</v>
      </c>
      <c r="F66" s="40"/>
      <c r="G66" s="16">
        <f t="shared" si="1"/>
        <v>0</v>
      </c>
      <c r="H66" s="33" t="s">
        <v>229</v>
      </c>
      <c r="J66">
        <v>176</v>
      </c>
      <c r="K66"/>
    </row>
    <row r="67" spans="1:11" ht="105" customHeight="1" x14ac:dyDescent="0.25">
      <c r="A67" s="13">
        <v>44</v>
      </c>
      <c r="B67" s="14" t="s">
        <v>97</v>
      </c>
      <c r="C67" s="32" t="s">
        <v>164</v>
      </c>
      <c r="D67" s="15" t="s">
        <v>190</v>
      </c>
      <c r="E67" s="16">
        <v>12.36</v>
      </c>
      <c r="F67" s="40"/>
      <c r="G67" s="16">
        <f t="shared" si="1"/>
        <v>0</v>
      </c>
      <c r="H67" s="33" t="s">
        <v>230</v>
      </c>
      <c r="J67">
        <v>177</v>
      </c>
      <c r="K67"/>
    </row>
    <row r="68" spans="1:11" ht="45" customHeight="1" x14ac:dyDescent="0.25">
      <c r="A68" s="13">
        <v>45</v>
      </c>
      <c r="B68" s="14" t="s">
        <v>98</v>
      </c>
      <c r="C68" s="32" t="s">
        <v>165</v>
      </c>
      <c r="D68" s="15" t="s">
        <v>191</v>
      </c>
      <c r="E68" s="16">
        <v>11.4</v>
      </c>
      <c r="F68" s="40"/>
      <c r="G68" s="16">
        <f t="shared" si="1"/>
        <v>0</v>
      </c>
      <c r="H68" s="33" t="s">
        <v>231</v>
      </c>
      <c r="J68">
        <v>183</v>
      </c>
      <c r="K68"/>
    </row>
    <row r="69" spans="1:11" ht="75" customHeight="1" x14ac:dyDescent="0.25">
      <c r="A69" s="13">
        <v>46</v>
      </c>
      <c r="B69" s="14" t="s">
        <v>99</v>
      </c>
      <c r="C69" s="32" t="s">
        <v>166</v>
      </c>
      <c r="D69" s="15" t="s">
        <v>190</v>
      </c>
      <c r="E69" s="16">
        <v>2.1800000000000002</v>
      </c>
      <c r="F69" s="40"/>
      <c r="G69" s="16">
        <f t="shared" si="1"/>
        <v>0</v>
      </c>
      <c r="H69" s="33" t="s">
        <v>232</v>
      </c>
      <c r="J69">
        <v>192</v>
      </c>
      <c r="K69"/>
    </row>
    <row r="70" spans="1:11" ht="30" customHeight="1" x14ac:dyDescent="0.25">
      <c r="A70" s="13">
        <v>47</v>
      </c>
      <c r="B70" s="14" t="s">
        <v>100</v>
      </c>
      <c r="C70" s="32" t="s">
        <v>167</v>
      </c>
      <c r="D70" s="15" t="s">
        <v>35</v>
      </c>
      <c r="E70" s="16">
        <v>1</v>
      </c>
      <c r="F70" s="40"/>
      <c r="G70" s="16">
        <f t="shared" si="1"/>
        <v>0</v>
      </c>
      <c r="H70" s="33" t="s">
        <v>233</v>
      </c>
      <c r="J70">
        <v>444</v>
      </c>
      <c r="K70"/>
    </row>
    <row r="71" spans="1:11" ht="75" customHeight="1" x14ac:dyDescent="0.25">
      <c r="A71" s="34">
        <v>48</v>
      </c>
      <c r="B71" s="35" t="s">
        <v>101</v>
      </c>
      <c r="C71" s="36" t="s">
        <v>168</v>
      </c>
      <c r="D71" s="37" t="s">
        <v>190</v>
      </c>
      <c r="E71" s="38">
        <v>8.8000000000000007</v>
      </c>
      <c r="F71" s="40"/>
      <c r="G71" s="38">
        <f t="shared" si="1"/>
        <v>0</v>
      </c>
      <c r="H71" s="39" t="s">
        <v>234</v>
      </c>
      <c r="J71">
        <v>445</v>
      </c>
      <c r="K71"/>
    </row>
    <row r="72" spans="1:11" ht="60" customHeight="1" x14ac:dyDescent="0.25">
      <c r="A72" s="34">
        <v>49</v>
      </c>
      <c r="B72" s="35" t="s">
        <v>102</v>
      </c>
      <c r="C72" s="36" t="s">
        <v>169</v>
      </c>
      <c r="D72" s="37" t="s">
        <v>190</v>
      </c>
      <c r="E72" s="38">
        <v>2.3199999999999998</v>
      </c>
      <c r="F72" s="40"/>
      <c r="G72" s="38">
        <f t="shared" si="1"/>
        <v>0</v>
      </c>
      <c r="H72" s="39" t="s">
        <v>235</v>
      </c>
      <c r="J72">
        <v>446</v>
      </c>
      <c r="K72"/>
    </row>
    <row r="73" spans="1:11" ht="75" customHeight="1" x14ac:dyDescent="0.25">
      <c r="A73" s="13">
        <v>50</v>
      </c>
      <c r="B73" s="14" t="s">
        <v>103</v>
      </c>
      <c r="C73" s="32" t="s">
        <v>170</v>
      </c>
      <c r="D73" s="15" t="s">
        <v>35</v>
      </c>
      <c r="E73" s="16">
        <v>1</v>
      </c>
      <c r="F73" s="40"/>
      <c r="G73" s="16">
        <f t="shared" si="1"/>
        <v>0</v>
      </c>
      <c r="H73" s="33" t="s">
        <v>236</v>
      </c>
      <c r="J73">
        <v>204</v>
      </c>
      <c r="K73"/>
    </row>
    <row r="74" spans="1:11" ht="60" customHeight="1" x14ac:dyDescent="0.25">
      <c r="A74" s="13">
        <v>51</v>
      </c>
      <c r="B74" s="14" t="s">
        <v>104</v>
      </c>
      <c r="C74" s="32" t="s">
        <v>171</v>
      </c>
      <c r="D74" s="15" t="s">
        <v>189</v>
      </c>
      <c r="E74" s="16">
        <v>1</v>
      </c>
      <c r="F74" s="40"/>
      <c r="G74" s="16">
        <f t="shared" si="1"/>
        <v>0</v>
      </c>
      <c r="H74" s="33" t="s">
        <v>237</v>
      </c>
      <c r="J74">
        <v>205</v>
      </c>
      <c r="K74"/>
    </row>
    <row r="75" spans="1:11" ht="45" customHeight="1" x14ac:dyDescent="0.25">
      <c r="A75" s="13">
        <v>52</v>
      </c>
      <c r="B75" s="14" t="s">
        <v>105</v>
      </c>
      <c r="C75" s="32" t="s">
        <v>172</v>
      </c>
      <c r="D75" s="15" t="s">
        <v>189</v>
      </c>
      <c r="E75" s="16">
        <v>1</v>
      </c>
      <c r="F75" s="40"/>
      <c r="G75" s="16">
        <f t="shared" si="1"/>
        <v>0</v>
      </c>
      <c r="H75" s="33" t="s">
        <v>238</v>
      </c>
      <c r="J75">
        <v>206</v>
      </c>
      <c r="K75"/>
    </row>
    <row r="76" spans="1:11" ht="45" customHeight="1" x14ac:dyDescent="0.25">
      <c r="A76" s="13">
        <v>53</v>
      </c>
      <c r="B76" s="14" t="s">
        <v>106</v>
      </c>
      <c r="C76" s="32" t="s">
        <v>173</v>
      </c>
      <c r="D76" s="15" t="s">
        <v>35</v>
      </c>
      <c r="E76" s="16">
        <v>2</v>
      </c>
      <c r="F76" s="40"/>
      <c r="G76" s="16">
        <f t="shared" si="1"/>
        <v>0</v>
      </c>
      <c r="H76" s="33" t="s">
        <v>239</v>
      </c>
      <c r="J76">
        <v>207</v>
      </c>
      <c r="K76"/>
    </row>
    <row r="77" spans="1:11" ht="75" customHeight="1" x14ac:dyDescent="0.25">
      <c r="A77" s="13">
        <v>54</v>
      </c>
      <c r="B77" s="14" t="s">
        <v>107</v>
      </c>
      <c r="C77" s="32" t="s">
        <v>174</v>
      </c>
      <c r="D77" s="15" t="s">
        <v>35</v>
      </c>
      <c r="E77" s="16">
        <v>3</v>
      </c>
      <c r="F77" s="40"/>
      <c r="G77" s="16">
        <f t="shared" si="1"/>
        <v>0</v>
      </c>
      <c r="H77" s="33" t="s">
        <v>240</v>
      </c>
      <c r="J77">
        <v>209</v>
      </c>
      <c r="K77"/>
    </row>
    <row r="78" spans="1:11" ht="30" customHeight="1" x14ac:dyDescent="0.25">
      <c r="A78" s="13">
        <v>55</v>
      </c>
      <c r="B78" s="14" t="s">
        <v>108</v>
      </c>
      <c r="C78" s="32" t="s">
        <v>175</v>
      </c>
      <c r="D78" s="15" t="s">
        <v>189</v>
      </c>
      <c r="E78" s="16">
        <v>1</v>
      </c>
      <c r="F78" s="40"/>
      <c r="G78" s="16">
        <f t="shared" si="1"/>
        <v>0</v>
      </c>
      <c r="H78" s="33" t="s">
        <v>241</v>
      </c>
      <c r="J78">
        <v>224</v>
      </c>
      <c r="K78"/>
    </row>
    <row r="79" spans="1:11" ht="30" customHeight="1" x14ac:dyDescent="0.25">
      <c r="A79" s="13">
        <v>56</v>
      </c>
      <c r="B79" s="14" t="s">
        <v>109</v>
      </c>
      <c r="C79" s="32" t="s">
        <v>176</v>
      </c>
      <c r="D79" s="15" t="s">
        <v>189</v>
      </c>
      <c r="E79" s="16">
        <v>1</v>
      </c>
      <c r="F79" s="40"/>
      <c r="G79" s="16">
        <f t="shared" si="1"/>
        <v>0</v>
      </c>
      <c r="H79" s="33" t="s">
        <v>241</v>
      </c>
      <c r="J79">
        <v>225</v>
      </c>
      <c r="K79"/>
    </row>
    <row r="80" spans="1:11" ht="105" customHeight="1" x14ac:dyDescent="0.25">
      <c r="A80" s="13">
        <v>57</v>
      </c>
      <c r="B80" s="14" t="s">
        <v>110</v>
      </c>
      <c r="C80" s="32" t="s">
        <v>177</v>
      </c>
      <c r="D80" s="15" t="s">
        <v>35</v>
      </c>
      <c r="E80" s="16">
        <v>2</v>
      </c>
      <c r="F80" s="40"/>
      <c r="G80" s="16">
        <f t="shared" si="1"/>
        <v>0</v>
      </c>
      <c r="H80" s="33" t="s">
        <v>242</v>
      </c>
      <c r="J80">
        <v>232</v>
      </c>
      <c r="K80"/>
    </row>
    <row r="81" spans="1:11" ht="45" customHeight="1" x14ac:dyDescent="0.25">
      <c r="A81" s="13">
        <v>58</v>
      </c>
      <c r="B81" s="14" t="s">
        <v>111</v>
      </c>
      <c r="C81" s="32" t="s">
        <v>178</v>
      </c>
      <c r="D81" s="15" t="s">
        <v>35</v>
      </c>
      <c r="E81" s="16">
        <v>2</v>
      </c>
      <c r="F81" s="40"/>
      <c r="G81" s="16">
        <f t="shared" si="1"/>
        <v>0</v>
      </c>
      <c r="H81" s="33" t="s">
        <v>243</v>
      </c>
      <c r="J81">
        <v>233</v>
      </c>
      <c r="K81"/>
    </row>
    <row r="82" spans="1:11" ht="45" customHeight="1" x14ac:dyDescent="0.25">
      <c r="A82" s="13">
        <v>59</v>
      </c>
      <c r="B82" s="14" t="s">
        <v>112</v>
      </c>
      <c r="C82" s="32" t="s">
        <v>179</v>
      </c>
      <c r="D82" s="15" t="s">
        <v>189</v>
      </c>
      <c r="E82" s="16">
        <v>1</v>
      </c>
      <c r="F82" s="40"/>
      <c r="G82" s="16">
        <f t="shared" si="1"/>
        <v>0</v>
      </c>
      <c r="H82" s="33" t="s">
        <v>241</v>
      </c>
      <c r="J82">
        <v>235</v>
      </c>
      <c r="K82"/>
    </row>
    <row r="83" spans="1:11" ht="60" customHeight="1" x14ac:dyDescent="0.25">
      <c r="A83" s="34">
        <v>60</v>
      </c>
      <c r="B83" s="35" t="s">
        <v>113</v>
      </c>
      <c r="C83" s="36" t="s">
        <v>180</v>
      </c>
      <c r="D83" s="37" t="s">
        <v>189</v>
      </c>
      <c r="E83" s="38">
        <v>1</v>
      </c>
      <c r="F83" s="40"/>
      <c r="G83" s="38">
        <f t="shared" si="1"/>
        <v>0</v>
      </c>
      <c r="H83" s="39" t="s">
        <v>244</v>
      </c>
      <c r="J83">
        <v>399</v>
      </c>
      <c r="K83"/>
    </row>
    <row r="84" spans="1:11" ht="60" customHeight="1" x14ac:dyDescent="0.25">
      <c r="A84" s="34">
        <v>61</v>
      </c>
      <c r="B84" s="35" t="s">
        <v>114</v>
      </c>
      <c r="C84" s="36" t="s">
        <v>181</v>
      </c>
      <c r="D84" s="37" t="s">
        <v>189</v>
      </c>
      <c r="E84" s="38">
        <v>1</v>
      </c>
      <c r="F84" s="40"/>
      <c r="G84" s="38">
        <f t="shared" si="1"/>
        <v>0</v>
      </c>
      <c r="H84" s="39" t="s">
        <v>244</v>
      </c>
      <c r="J84">
        <v>400</v>
      </c>
      <c r="K84"/>
    </row>
    <row r="85" spans="1:11" ht="60" customHeight="1" x14ac:dyDescent="0.25">
      <c r="A85" s="13">
        <v>62</v>
      </c>
      <c r="B85" s="14" t="s">
        <v>115</v>
      </c>
      <c r="C85" s="32" t="s">
        <v>182</v>
      </c>
      <c r="D85" s="15" t="s">
        <v>189</v>
      </c>
      <c r="E85" s="16">
        <v>1</v>
      </c>
      <c r="F85" s="40"/>
      <c r="G85" s="16">
        <f t="shared" si="1"/>
        <v>0</v>
      </c>
      <c r="H85" s="33" t="s">
        <v>245</v>
      </c>
      <c r="J85">
        <v>460</v>
      </c>
      <c r="K85"/>
    </row>
    <row r="86" spans="1:11" ht="45" customHeight="1" x14ac:dyDescent="0.25">
      <c r="A86" s="13">
        <v>63</v>
      </c>
      <c r="B86" s="14" t="s">
        <v>116</v>
      </c>
      <c r="C86" s="32" t="s">
        <v>183</v>
      </c>
      <c r="D86" s="15" t="s">
        <v>35</v>
      </c>
      <c r="E86" s="16">
        <v>2</v>
      </c>
      <c r="F86" s="40"/>
      <c r="G86" s="16">
        <f t="shared" si="1"/>
        <v>0</v>
      </c>
      <c r="H86" s="33" t="s">
        <v>246</v>
      </c>
      <c r="J86">
        <v>237</v>
      </c>
      <c r="K86"/>
    </row>
    <row r="87" spans="1:11" ht="30" customHeight="1" x14ac:dyDescent="0.25">
      <c r="A87" s="13">
        <v>64</v>
      </c>
      <c r="B87" s="14" t="s">
        <v>117</v>
      </c>
      <c r="C87" s="32" t="s">
        <v>184</v>
      </c>
      <c r="D87" s="15" t="s">
        <v>35</v>
      </c>
      <c r="E87" s="16">
        <v>1</v>
      </c>
      <c r="F87" s="40"/>
      <c r="G87" s="16">
        <f t="shared" si="1"/>
        <v>0</v>
      </c>
      <c r="H87" s="33"/>
      <c r="J87">
        <v>243</v>
      </c>
      <c r="K87"/>
    </row>
    <row r="88" spans="1:11" ht="30" customHeight="1" x14ac:dyDescent="0.25">
      <c r="A88" s="13">
        <v>65</v>
      </c>
      <c r="B88" s="14" t="s">
        <v>118</v>
      </c>
      <c r="C88" s="32" t="s">
        <v>185</v>
      </c>
      <c r="D88" s="15" t="s">
        <v>35</v>
      </c>
      <c r="E88" s="16">
        <v>1</v>
      </c>
      <c r="F88" s="40"/>
      <c r="G88" s="16">
        <f t="shared" ref="G88:G91" si="2">ROUND(E88*F88, 2)</f>
        <v>0</v>
      </c>
      <c r="H88" s="33" t="s">
        <v>247</v>
      </c>
      <c r="J88">
        <v>252</v>
      </c>
      <c r="K88"/>
    </row>
    <row r="89" spans="1:11" ht="45" customHeight="1" x14ac:dyDescent="0.25">
      <c r="A89" s="13">
        <v>66</v>
      </c>
      <c r="B89" s="14" t="s">
        <v>119</v>
      </c>
      <c r="C89" s="32" t="s">
        <v>186</v>
      </c>
      <c r="D89" s="15" t="s">
        <v>35</v>
      </c>
      <c r="E89" s="16">
        <v>1</v>
      </c>
      <c r="F89" s="40"/>
      <c r="G89" s="16">
        <f t="shared" si="2"/>
        <v>0</v>
      </c>
      <c r="H89" s="33" t="s">
        <v>248</v>
      </c>
      <c r="J89">
        <v>253</v>
      </c>
      <c r="K89"/>
    </row>
    <row r="90" spans="1:11" ht="180" customHeight="1" x14ac:dyDescent="0.25">
      <c r="A90" s="13">
        <v>67</v>
      </c>
      <c r="B90" s="14" t="s">
        <v>120</v>
      </c>
      <c r="C90" s="32" t="s">
        <v>187</v>
      </c>
      <c r="D90" s="15" t="s">
        <v>189</v>
      </c>
      <c r="E90" s="16">
        <v>1</v>
      </c>
      <c r="F90" s="40"/>
      <c r="G90" s="16">
        <f t="shared" si="2"/>
        <v>0</v>
      </c>
      <c r="H90" s="33" t="s">
        <v>249</v>
      </c>
      <c r="J90">
        <v>303</v>
      </c>
      <c r="K90"/>
    </row>
    <row r="91" spans="1:11" ht="30" customHeight="1" x14ac:dyDescent="0.25">
      <c r="A91" s="13">
        <v>68</v>
      </c>
      <c r="B91" s="14" t="s">
        <v>121</v>
      </c>
      <c r="C91" s="32" t="s">
        <v>188</v>
      </c>
      <c r="D91" s="15" t="s">
        <v>20</v>
      </c>
      <c r="E91" s="16">
        <v>1</v>
      </c>
      <c r="F91" s="40"/>
      <c r="G91" s="16">
        <f t="shared" si="2"/>
        <v>0</v>
      </c>
      <c r="H91" s="33" t="s">
        <v>250</v>
      </c>
      <c r="J91">
        <v>307</v>
      </c>
      <c r="K91"/>
    </row>
    <row r="92" spans="1:11" ht="27" customHeight="1" x14ac:dyDescent="0.25">
      <c r="A92" s="44" t="s">
        <v>54</v>
      </c>
      <c r="B92" s="45"/>
      <c r="C92" s="45"/>
      <c r="D92" s="45"/>
      <c r="E92" s="45"/>
      <c r="F92" s="45"/>
      <c r="G92" s="31">
        <f>ROUND(0+G52+G53+G71+G72+G83+G84, 2)</f>
        <v>0</v>
      </c>
      <c r="H92" s="23"/>
      <c r="K92"/>
    </row>
    <row r="93" spans="1:11" ht="27" customHeight="1" x14ac:dyDescent="0.25">
      <c r="A93" s="69" t="s">
        <v>53</v>
      </c>
      <c r="B93" s="70"/>
      <c r="C93" s="70"/>
      <c r="D93" s="70"/>
      <c r="E93" s="70"/>
      <c r="F93" s="70"/>
      <c r="G93" s="12">
        <f>ROUND(0+G24+G25+G26+G27+G28+G29+G30+G31+G32+G33+G34+G35+G36+G37+G38+G39+G40+G41+G42+G43+G44+G45+G46+G47+G48+G49+G50+G51+G54+G55+G56+G57+G58+G59+G60+G61+G62+G63+G64+G65+G66+G67+G68+G69+G70+G73+G74+G75+G76+G77+G78+G79+G80+G81+G82+G85+G86+G87+G88+G89+G90+G91, 2)</f>
        <v>20000</v>
      </c>
      <c r="K93"/>
    </row>
    <row r="94" spans="1:11" ht="27" customHeight="1" x14ac:dyDescent="0.25">
      <c r="A94" s="69" t="s">
        <v>52</v>
      </c>
      <c r="B94" s="70"/>
      <c r="C94" s="70"/>
      <c r="D94" s="70"/>
      <c r="E94" s="70"/>
      <c r="F94" s="70"/>
      <c r="G94" s="12">
        <f>G92+G93</f>
        <v>20000</v>
      </c>
      <c r="K94"/>
    </row>
    <row r="95" spans="1:11" ht="27" customHeight="1" x14ac:dyDescent="0.25">
      <c r="A95" s="68" t="s">
        <v>51</v>
      </c>
      <c r="B95" s="68"/>
      <c r="C95" s="68"/>
      <c r="D95" s="68"/>
      <c r="E95" s="68"/>
      <c r="F95" s="68"/>
      <c r="G95" s="68"/>
      <c r="H95" s="68"/>
      <c r="K95"/>
    </row>
    <row r="96" spans="1:11" ht="27" customHeight="1" x14ac:dyDescent="0.25">
      <c r="A96" s="67" t="s">
        <v>50</v>
      </c>
      <c r="B96" s="67"/>
      <c r="C96" s="67"/>
      <c r="D96" s="67"/>
      <c r="E96" s="67"/>
      <c r="F96" s="67"/>
      <c r="G96" s="67"/>
      <c r="H96" s="67"/>
      <c r="K96"/>
    </row>
    <row r="97" spans="1:11" ht="35.1" customHeight="1" x14ac:dyDescent="0.25">
      <c r="A97" s="27" t="s">
        <v>49</v>
      </c>
      <c r="B97" s="28"/>
      <c r="C97" s="28"/>
      <c r="D97" s="28"/>
      <c r="E97" s="29"/>
      <c r="F97" s="41"/>
      <c r="G97" s="26" t="s">
        <v>48</v>
      </c>
      <c r="H97" s="1"/>
      <c r="K97"/>
    </row>
    <row r="98" spans="1:11" ht="15.75" customHeight="1" x14ac:dyDescent="0.25">
      <c r="A98" s="24"/>
      <c r="B98" s="42" t="s">
        <v>47</v>
      </c>
      <c r="C98" s="42"/>
      <c r="D98" s="42"/>
      <c r="E98" s="42"/>
      <c r="F98" s="43"/>
      <c r="K98"/>
    </row>
    <row r="99" spans="1:11" ht="45" customHeight="1" x14ac:dyDescent="0.25">
      <c r="A99" s="25" t="s">
        <v>46</v>
      </c>
      <c r="B99" s="109" t="s">
        <v>45</v>
      </c>
      <c r="C99" s="109"/>
      <c r="D99" s="109"/>
      <c r="E99" s="109"/>
      <c r="F99" s="110"/>
      <c r="K99"/>
    </row>
    <row r="100" spans="1:11" ht="60" customHeight="1" x14ac:dyDescent="0.25">
      <c r="A100" s="25" t="s">
        <v>44</v>
      </c>
      <c r="B100" s="109" t="s">
        <v>43</v>
      </c>
      <c r="C100" s="109"/>
      <c r="D100" s="109"/>
      <c r="E100" s="109"/>
      <c r="F100" s="110"/>
      <c r="K100"/>
    </row>
    <row r="101" spans="1:11" ht="45" customHeight="1" x14ac:dyDescent="0.25">
      <c r="A101" s="25" t="s">
        <v>42</v>
      </c>
      <c r="B101" s="109" t="s">
        <v>41</v>
      </c>
      <c r="C101" s="109"/>
      <c r="D101" s="109"/>
      <c r="E101" s="109"/>
      <c r="F101" s="110"/>
      <c r="K101"/>
    </row>
    <row r="102" spans="1:11" ht="75" customHeight="1" x14ac:dyDescent="0.25">
      <c r="A102" s="25" t="s">
        <v>40</v>
      </c>
      <c r="B102" s="109" t="s">
        <v>39</v>
      </c>
      <c r="C102" s="109"/>
      <c r="D102" s="109"/>
      <c r="E102" s="109"/>
      <c r="F102" s="110"/>
      <c r="K102"/>
    </row>
    <row r="103" spans="1:11" ht="120" customHeight="1" x14ac:dyDescent="0.25">
      <c r="A103" s="25" t="s">
        <v>38</v>
      </c>
      <c r="B103" s="109" t="s">
        <v>37</v>
      </c>
      <c r="C103" s="109"/>
      <c r="D103" s="109"/>
      <c r="E103" s="109"/>
      <c r="F103" s="110"/>
      <c r="K103"/>
    </row>
    <row r="104" spans="1:11" x14ac:dyDescent="0.25">
      <c r="A104" s="3"/>
      <c r="B104" s="30"/>
      <c r="C104" s="30"/>
      <c r="D104" s="30"/>
      <c r="E104" s="30"/>
      <c r="F104" s="30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</sheetData>
  <sheetProtection password="EB95" sheet="1"/>
  <mergeCells count="42">
    <mergeCell ref="B99:F99"/>
    <mergeCell ref="B100:F100"/>
    <mergeCell ref="B101:F101"/>
    <mergeCell ref="B102:F102"/>
    <mergeCell ref="B103:F10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8:F98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A93:F93"/>
    <mergeCell ref="A94:F9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2025-05-06T05:49:44Z</dcterms:modified>
  <cp:category/>
</cp:coreProperties>
</file>