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158FCDC2-A92F-4301-BEAB-2712DD311E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4" i="1" l="1"/>
  <c r="G75" i="1" s="1"/>
  <c r="G73" i="1"/>
</calcChain>
</file>

<file path=xl/sharedStrings.xml><?xml version="1.0" encoding="utf-8"?>
<sst xmlns="http://schemas.openxmlformats.org/spreadsheetml/2006/main" count="246" uniqueCount="198">
  <si>
    <t>Oprava obsazeného bytu  č. 11, Fr. Formana 53</t>
  </si>
  <si>
    <t>VZ č. 88/2025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</si>
  <si>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</si>
  <si>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</si>
  <si>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</si>
  <si>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</si>
  <si>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</si>
  <si>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</si>
  <si>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</si>
  <si>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</si>
  <si>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</si>
  <si>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</si>
  <si>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</si>
  <si>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</si>
  <si>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</si>
  <si>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</si>
  <si>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</si>
  <si>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274/53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</si>
  <si>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</si>
  <si>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</si>
  <si>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</si>
  <si>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</si>
  <si>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</si>
  <si>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</si>
  <si>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</si>
  <si>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</si>
  <si>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</si>
  <si>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</si>
  <si>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</si>
  <si>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</si>
  <si>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</si>
  <si>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</si>
  <si>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1.22</t>
  </si>
  <si>
    <t>revize elektroinstalace a elektrických spotřebičů bytu</t>
  </si>
  <si>
    <t>dílčí v souvislosti s úpravou elektroinstalace v KOU a WC - 2x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</si>
  <si>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</si>
  <si>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</si>
  <si>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</si>
  <si>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</si>
  <si>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</si>
  <si>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</si>
  <si>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</si>
  <si>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</si>
  <si>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</si>
  <si>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</si>
  <si>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</si>
  <si>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</si>
  <si>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</si>
  <si>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</si>
  <si>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</si>
  <si>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</si>
  <si>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</si>
  <si>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</si>
  <si>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2.25</t>
  </si>
  <si>
    <t>3.1</t>
  </si>
  <si>
    <t>3.3</t>
  </si>
  <si>
    <t>3.5</t>
  </si>
  <si>
    <t>3.6</t>
  </si>
  <si>
    <t>3.7</t>
  </si>
  <si>
    <t>3.26</t>
  </si>
  <si>
    <t>3.28</t>
  </si>
  <si>
    <t>3.34</t>
  </si>
  <si>
    <t>3.54</t>
  </si>
  <si>
    <t>3.77</t>
  </si>
  <si>
    <t>3.82</t>
  </si>
  <si>
    <t>3.83</t>
  </si>
  <si>
    <t>3.84</t>
  </si>
  <si>
    <t>3.149</t>
  </si>
  <si>
    <t>3.179</t>
  </si>
  <si>
    <t>3.180</t>
  </si>
  <si>
    <t>3.181</t>
  </si>
  <si>
    <t>5.1</t>
  </si>
  <si>
    <t>5.4</t>
  </si>
  <si>
    <t>5.6</t>
  </si>
  <si>
    <t>6.7</t>
  </si>
  <si>
    <t>6.8</t>
  </si>
  <si>
    <t>6.9</t>
  </si>
  <si>
    <t>6.11</t>
  </si>
  <si>
    <t>6.14</t>
  </si>
  <si>
    <t>6.18</t>
  </si>
  <si>
    <t>6.32</t>
  </si>
  <si>
    <t>6.34</t>
  </si>
  <si>
    <t>6.35</t>
  </si>
  <si>
    <t>6.41</t>
  </si>
  <si>
    <t>6.43</t>
  </si>
  <si>
    <t>6.45</t>
  </si>
  <si>
    <t>6.46</t>
  </si>
  <si>
    <t>6.49</t>
  </si>
  <si>
    <t>7.11</t>
  </si>
  <si>
    <t>7.12</t>
  </si>
  <si>
    <t>7.14</t>
  </si>
  <si>
    <t>7.28</t>
  </si>
  <si>
    <t>8.11</t>
  </si>
  <si>
    <t>8.12</t>
  </si>
  <si>
    <t>8.19</t>
  </si>
  <si>
    <t>8.20</t>
  </si>
  <si>
    <t>8.22</t>
  </si>
  <si>
    <t>8.25</t>
  </si>
  <si>
    <t>8.37</t>
  </si>
  <si>
    <t>8.38</t>
  </si>
  <si>
    <t>11.30</t>
  </si>
  <si>
    <t>oprava rozvodu elektroinstalace</t>
  </si>
  <si>
    <t>výměna wc kombi</t>
  </si>
  <si>
    <t>výměna sedací desky</t>
  </si>
  <si>
    <t>výměna pancéřové hadičky</t>
  </si>
  <si>
    <t>výměna rohového ventilu</t>
  </si>
  <si>
    <t>výměna umyvadla včetně příslušenství</t>
  </si>
  <si>
    <t>výměna baterie umyvadlové stojánkové pákové</t>
  </si>
  <si>
    <t>výměna baterie vanové nástěnné R100</t>
  </si>
  <si>
    <t>výměna pračkového ventilu</t>
  </si>
  <si>
    <t>výměna vnitřních dveří – plné 60 cm</t>
  </si>
  <si>
    <t>výměna přechodových lišt – délka 60 cm</t>
  </si>
  <si>
    <t>výměna dveřního kování</t>
  </si>
  <si>
    <t>výměna zámku u dveří</t>
  </si>
  <si>
    <t>výměna zárubně ocelové pro dveře – šířky 60 cm</t>
  </si>
  <si>
    <t>zhotovení samostatného odpadu pro AP, viz poznámka</t>
  </si>
  <si>
    <t>dodání a montáž sprchové zástěny, viz poznámka</t>
  </si>
  <si>
    <t>dodání a montáž žlabu sprchového koutu se zápachovou uzávěrkou, šířka koutu viz. poznámka</t>
  </si>
  <si>
    <t>dodání a montáž roštu žlabu sprchového koutu, šířka koutu viz. poznámka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</si>
  <si>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</si>
  <si>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</si>
  <si>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</si>
  <si>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provedení hydroizolace pod obklad</t>
  </si>
  <si>
    <t>vybourání keramického obkladu</t>
  </si>
  <si>
    <t>provedení keramického obkladu včetně úpravy podkladu</t>
  </si>
  <si>
    <t>položení keramické dlažby vnitřní</t>
  </si>
  <si>
    <t>vybourání dlažby</t>
  </si>
  <si>
    <t>úprava podkladu pod dlažbu , včetně hydroizolace</t>
  </si>
  <si>
    <t>zhotovení soklu do sprchového koutu</t>
  </si>
  <si>
    <t>provedení nového keramického obkladu včetně úpravy podkladu</t>
  </si>
  <si>
    <t>provedení nové keramické dlažby, včetně úpravy podkladu, hydroizolace, (vodotěsná těsnící páska)</t>
  </si>
  <si>
    <t>vybourání obezděné vany</t>
  </si>
  <si>
    <t>vodotěsná těsnící páska</t>
  </si>
  <si>
    <t>Dodávka a montáž nerezové spádové lišty pro sprchový kout - viz poznámka</t>
  </si>
  <si>
    <t>Dodávka a montáž lišty Al elox hliník okolo soklu vyzděného sprchového koutu - viz poznámka</t>
  </si>
  <si>
    <t>podbetonování sprchového koutu max. v. 150mm, vytvoření spádové vrstvy</t>
  </si>
  <si>
    <t>nátěr radiátorů</t>
  </si>
  <si>
    <t>nátěr rozvodů ÚT</t>
  </si>
  <si>
    <t>nátěr zárubní – šířka 60 cm</t>
  </si>
  <si>
    <t>nátěr revizních dvířek do instalační šachtice</t>
  </si>
  <si>
    <t>vypouštění topného systému, viz poznámka</t>
  </si>
  <si>
    <t>napouštění topného systému, viz poznámka</t>
  </si>
  <si>
    <t>výměna radiátoru – deskový, včetně D+M RTN, viz poznámka</t>
  </si>
  <si>
    <t>výměna termoregulačního ventilu, včetně hlavice</t>
  </si>
  <si>
    <t>odvzdušnění topného systému, viz poznámka</t>
  </si>
  <si>
    <t>demontáž a zpětná montáž radiátoru</t>
  </si>
  <si>
    <t>úprava odpadu pro sprchový kout</t>
  </si>
  <si>
    <t>úprava vodoinstalace pro sprchový kout</t>
  </si>
  <si>
    <t>celkový úklid po opravách</t>
  </si>
  <si>
    <t>soubor</t>
  </si>
  <si>
    <t>ks</t>
  </si>
  <si>
    <t>m2</t>
  </si>
  <si>
    <t>bm</t>
  </si>
  <si>
    <t>m</t>
  </si>
  <si>
    <t>0+1</t>
  </si>
  <si>
    <t>v KOU a WC - položku naceňte dle tabulky níže "Poznámky" - v případě nutnosti upravit elektroinstalaci v souvislosti s výměnou obkladu v KOU a WC  - tj. zásuvky, vypínače (typy např. "TANGO"), proudový chránič, atd. vč. prací s tím spojených</t>
  </si>
  <si>
    <t>vč. příslušenství - duální splachování</t>
  </si>
  <si>
    <t>k WC kombi - masivní typ!</t>
  </si>
  <si>
    <t>k WC kombi</t>
  </si>
  <si>
    <t>55-60 cm, sifon s mechanickou zátkou (tzv. "click-clack") - láhvový (chrom)</t>
  </si>
  <si>
    <t>s delším (vyšším) výtokovým ramenem, záruka min. 5 let</t>
  </si>
  <si>
    <t>pákové vč. příslušenství a posuvného držáku na sprchovou hlavici, záruka min. 5 let</t>
  </si>
  <si>
    <t xml:space="preserve">na SV vč. zaslepení druhého vývodu na TUV </t>
  </si>
  <si>
    <t>do WC a KOU - bílé HDF s povrchovou úpravou CPL laminát</t>
  </si>
  <si>
    <t>KOU a WC - provedení v hliníku, barevně sladit k nové dlažbě</t>
  </si>
  <si>
    <t xml:space="preserve">KOU, WC - kov - rozetové (masivní kov) </t>
  </si>
  <si>
    <t>KOU, WC - tzv. "WC zámek"</t>
  </si>
  <si>
    <t xml:space="preserve">do KOU a WC vč. úpravy detailu napojení na stávající podlahu v PO s KU (plovoucí podlaha) a PŘ (dlažba) dle potřeby </t>
  </si>
  <si>
    <t xml:space="preserve">v KOU (nový - zasekat pod omítkou vč. zednických prací) - vyvedení odpadu u ventilu na SV pro AP </t>
  </si>
  <si>
    <t>prosklené - rohové o délce 150 cm (s posuvnými dveřmi a průchodem min. 60 cm) a šířce boční stěny 80 cm, výška cca 190-200 cm,  tl. bezpečnostního skla min. 8 mm, magnetické těsnění, oboustranné madlo, profil lesklý chrom nebo broušený hliník.
Typ zvolené zástěny předem odsouhlasit s objednatelem!!!</t>
  </si>
  <si>
    <t>cca 101 cm (dle délky sprch. koutu), např. APZ-8-650M Simple - Alca PLAST</t>
  </si>
  <si>
    <t>cca 95 cm - nerezový, perforovaný (dle zvoleného typu žlabu)</t>
  </si>
  <si>
    <t>KOU - 10 m2 (celá - stěny nad obkladem a strop), WC - 4,5 m2 (celé - stěny nad obkladem a strop). PŘ - 3 m2 (jen dotčená stěna výměnou zárubně dveří na WC), PO s KU - 7 m2  (jen dotčená stěna výměnou zárubně dveří do KOU)</t>
  </si>
  <si>
    <t xml:space="preserve">KOU (tj. ve sprchovacím koutu (1,5 + 0,8 m a na výšku 2 m) </t>
  </si>
  <si>
    <t xml:space="preserve">KOU  - 16 m2, ¨WC - 8,5 m2  </t>
  </si>
  <si>
    <t>KOU  - 16 m2, ¨WC - 8,5 m2  - dvoubarevná kombinace (dekor odsouhlasit objednatelem) s použitím ukončovacích lišt (AL materiál)</t>
  </si>
  <si>
    <t>WC - 1,5 m2, KOU - 3,5 (dekor odsouhlasit objednatelem)</t>
  </si>
  <si>
    <t xml:space="preserve">WC - 1,5 m2, KOU - 3,5 m2 </t>
  </si>
  <si>
    <t>o délce cca 1,5 m a šířce cca 0,8 m</t>
  </si>
  <si>
    <t>v KOU (navýšení výměry z důvodu výměny obezděné vany za sprchovací kout)</t>
  </si>
  <si>
    <t>navýšení výměry v souvislosti s vybudováním sprchovacího koutu místo vany</t>
  </si>
  <si>
    <t>160 cm</t>
  </si>
  <si>
    <t>v nároží a kolem podlahy nového sprchového koutu</t>
  </si>
  <si>
    <t xml:space="preserve">po obou stranách nového sprchového koutu (tj. 2x 0,8 m) </t>
  </si>
  <si>
    <t>na všechny hrany sprchového soklu</t>
  </si>
  <si>
    <t>o rozměru 0,8 x 1,5 m</t>
  </si>
  <si>
    <t>1 x  žebřík  v KOU  - bílá barva - syntetika určená pro radiátory (např. RADBAL S 2119)</t>
  </si>
  <si>
    <t>jen v KOU a WC - bílý odstín - syntetika určená pro radiátory (např. RADBAL S 2119)</t>
  </si>
  <si>
    <t>KOU, WC - barva bílá, syntetika</t>
  </si>
  <si>
    <t>na WC (z obou stran vč. rámu) - syntetika (odstín přizpůsobit  barvě nového obkladu - odsouhlasí objednatel)</t>
  </si>
  <si>
    <t>pro výměnu ÚT na WC a demontáži v KOU</t>
  </si>
  <si>
    <t>po výměně ÚT na WC a zpětné montáži v KOU</t>
  </si>
  <si>
    <t xml:space="preserve">na WC (zkorodovaný) o stejném výkonu - tj. 0,0636 W  vč. odvzdušňovacího ventilu Kontakt na specializovanou firmu pro zpětnou montáž RTN - firma TECHSTAIN s.r.o. - p. Sládková, tel. 596 134 891. </t>
  </si>
  <si>
    <t>např.. "DANFOSS"</t>
  </si>
  <si>
    <t>v KOU pro možnost provedení nového obkladu</t>
  </si>
  <si>
    <t>v souvislosti s výškovou úpravou nové vanové baterie ve SK popř. další úpravy dle potřeby</t>
  </si>
  <si>
    <t>jen dotčených prostor KOU, WC, PŘ popř. PO s KU</t>
  </si>
  <si>
    <t>13.5.2025 05:20:14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</si>
</sst>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topLeftCell="A67" zoomScale="115" zoomScaleNormal="115" workbookViewId="0">
      <selection activeCell="F26" sqref="F26:F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2197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197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49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11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>
        <v>599430291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20</v>
      </c>
      <c r="E24" s="16">
        <v>1</v>
      </c>
      <c r="F24" s="40"/>
      <c r="G24" s="16">
        <f t="shared" ref="G24:G55" si="0">ROUND(E24*F24, 2)</f>
        <v>0</v>
      </c>
      <c r="H24" s="33" t="s">
        <v>34</v>
      </c>
      <c r="J24">
        <v>332</v>
      </c>
      <c r="K24"/>
    </row>
    <row r="25" spans="1:11" ht="150" customHeight="1" x14ac:dyDescent="0.25">
      <c r="A25" s="13">
        <v>2</v>
      </c>
      <c r="B25" s="14" t="s">
        <v>53</v>
      </c>
      <c r="C25" s="32" t="s">
        <v>101</v>
      </c>
      <c r="D25" s="15" t="s">
        <v>149</v>
      </c>
      <c r="E25" s="16">
        <v>1</v>
      </c>
      <c r="F25" s="40">
        <v>10000</v>
      </c>
      <c r="G25" s="16">
        <f t="shared" si="0"/>
        <v>10000</v>
      </c>
      <c r="H25" s="33" t="s">
        <v>155</v>
      </c>
      <c r="J25">
        <v>403</v>
      </c>
      <c r="K25"/>
    </row>
    <row r="26" spans="1:11" ht="45" customHeight="1" x14ac:dyDescent="0.25">
      <c r="A26" s="13">
        <v>3</v>
      </c>
      <c r="B26" s="14" t="s">
        <v>54</v>
      </c>
      <c r="C26" s="32" t="s">
        <v>102</v>
      </c>
      <c r="D26" s="15" t="s">
        <v>150</v>
      </c>
      <c r="E26" s="16">
        <v>1</v>
      </c>
      <c r="F26" s="40"/>
      <c r="G26" s="16">
        <f t="shared" si="0"/>
        <v>0</v>
      </c>
      <c r="H26" s="33" t="s">
        <v>156</v>
      </c>
      <c r="J26">
        <v>42</v>
      </c>
      <c r="K26"/>
    </row>
    <row r="27" spans="1:11" ht="30" customHeight="1" x14ac:dyDescent="0.25">
      <c r="A27" s="13">
        <v>4</v>
      </c>
      <c r="B27" s="14" t="s">
        <v>55</v>
      </c>
      <c r="C27" s="32" t="s">
        <v>103</v>
      </c>
      <c r="D27" s="15" t="s">
        <v>150</v>
      </c>
      <c r="E27" s="16">
        <v>1</v>
      </c>
      <c r="F27" s="40"/>
      <c r="G27" s="16">
        <f t="shared" si="0"/>
        <v>0</v>
      </c>
      <c r="H27" s="33" t="s">
        <v>157</v>
      </c>
      <c r="J27">
        <v>44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104</v>
      </c>
      <c r="D28" s="15" t="s">
        <v>150</v>
      </c>
      <c r="E28" s="16">
        <v>1</v>
      </c>
      <c r="F28" s="40"/>
      <c r="G28" s="16">
        <f t="shared" si="0"/>
        <v>0</v>
      </c>
      <c r="H28" s="33" t="s">
        <v>158</v>
      </c>
      <c r="J28">
        <v>46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105</v>
      </c>
      <c r="D29" s="15" t="s">
        <v>150</v>
      </c>
      <c r="E29" s="16">
        <v>1</v>
      </c>
      <c r="F29" s="40"/>
      <c r="G29" s="16">
        <f t="shared" si="0"/>
        <v>0</v>
      </c>
      <c r="H29" s="33" t="s">
        <v>158</v>
      </c>
      <c r="J29">
        <v>47</v>
      </c>
      <c r="K29"/>
    </row>
    <row r="30" spans="1:11" ht="60" customHeight="1" x14ac:dyDescent="0.25">
      <c r="A30" s="13">
        <v>7</v>
      </c>
      <c r="B30" s="14" t="s">
        <v>58</v>
      </c>
      <c r="C30" s="32" t="s">
        <v>106</v>
      </c>
      <c r="D30" s="15" t="s">
        <v>150</v>
      </c>
      <c r="E30" s="16">
        <v>1</v>
      </c>
      <c r="F30" s="40"/>
      <c r="G30" s="16">
        <f t="shared" si="0"/>
        <v>0</v>
      </c>
      <c r="H30" s="33" t="s">
        <v>159</v>
      </c>
      <c r="J30">
        <v>48</v>
      </c>
      <c r="K30"/>
    </row>
    <row r="31" spans="1:11" ht="45" customHeight="1" x14ac:dyDescent="0.25">
      <c r="A31" s="13">
        <v>8</v>
      </c>
      <c r="B31" s="14" t="s">
        <v>59</v>
      </c>
      <c r="C31" s="32" t="s">
        <v>107</v>
      </c>
      <c r="D31" s="15" t="s">
        <v>150</v>
      </c>
      <c r="E31" s="16">
        <v>1</v>
      </c>
      <c r="F31" s="40"/>
      <c r="G31" s="16">
        <f t="shared" si="0"/>
        <v>0</v>
      </c>
      <c r="H31" s="33" t="s">
        <v>160</v>
      </c>
      <c r="J31">
        <v>67</v>
      </c>
      <c r="K31"/>
    </row>
    <row r="32" spans="1:11" ht="60" customHeight="1" x14ac:dyDescent="0.25">
      <c r="A32" s="13">
        <v>9</v>
      </c>
      <c r="B32" s="14" t="s">
        <v>60</v>
      </c>
      <c r="C32" s="32" t="s">
        <v>108</v>
      </c>
      <c r="D32" s="15" t="s">
        <v>150</v>
      </c>
      <c r="E32" s="16">
        <v>1</v>
      </c>
      <c r="F32" s="40"/>
      <c r="G32" s="16">
        <f t="shared" si="0"/>
        <v>0</v>
      </c>
      <c r="H32" s="33" t="s">
        <v>161</v>
      </c>
      <c r="J32">
        <v>69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109</v>
      </c>
      <c r="D33" s="15" t="s">
        <v>150</v>
      </c>
      <c r="E33" s="16">
        <v>1</v>
      </c>
      <c r="F33" s="40"/>
      <c r="G33" s="16">
        <f t="shared" si="0"/>
        <v>0</v>
      </c>
      <c r="H33" s="33" t="s">
        <v>162</v>
      </c>
      <c r="J33">
        <v>75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110</v>
      </c>
      <c r="D34" s="15" t="s">
        <v>150</v>
      </c>
      <c r="E34" s="16">
        <v>2</v>
      </c>
      <c r="F34" s="40"/>
      <c r="G34" s="16">
        <f t="shared" si="0"/>
        <v>0</v>
      </c>
      <c r="H34" s="33" t="s">
        <v>163</v>
      </c>
      <c r="J34">
        <v>95</v>
      </c>
      <c r="K34"/>
    </row>
    <row r="35" spans="1:11" ht="60" customHeight="1" x14ac:dyDescent="0.25">
      <c r="A35" s="13">
        <v>12</v>
      </c>
      <c r="B35" s="14" t="s">
        <v>63</v>
      </c>
      <c r="C35" s="32" t="s">
        <v>111</v>
      </c>
      <c r="D35" s="15" t="s">
        <v>150</v>
      </c>
      <c r="E35" s="16">
        <v>2</v>
      </c>
      <c r="F35" s="40"/>
      <c r="G35" s="16">
        <f t="shared" si="0"/>
        <v>0</v>
      </c>
      <c r="H35" s="33" t="s">
        <v>164</v>
      </c>
      <c r="J35">
        <v>118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112</v>
      </c>
      <c r="D36" s="15" t="s">
        <v>150</v>
      </c>
      <c r="E36" s="16">
        <v>2</v>
      </c>
      <c r="F36" s="40"/>
      <c r="G36" s="16">
        <f t="shared" si="0"/>
        <v>0</v>
      </c>
      <c r="H36" s="33" t="s">
        <v>165</v>
      </c>
      <c r="J36">
        <v>123</v>
      </c>
      <c r="K36"/>
    </row>
    <row r="37" spans="1:11" ht="30" customHeight="1" x14ac:dyDescent="0.25">
      <c r="A37" s="13">
        <v>14</v>
      </c>
      <c r="B37" s="14" t="s">
        <v>65</v>
      </c>
      <c r="C37" s="32" t="s">
        <v>113</v>
      </c>
      <c r="D37" s="15" t="s">
        <v>150</v>
      </c>
      <c r="E37" s="16">
        <v>2</v>
      </c>
      <c r="F37" s="40"/>
      <c r="G37" s="16">
        <f t="shared" si="0"/>
        <v>0</v>
      </c>
      <c r="H37" s="33" t="s">
        <v>166</v>
      </c>
      <c r="J37">
        <v>124</v>
      </c>
      <c r="K37"/>
    </row>
    <row r="38" spans="1:11" ht="75" customHeight="1" x14ac:dyDescent="0.25">
      <c r="A38" s="13">
        <v>15</v>
      </c>
      <c r="B38" s="14" t="s">
        <v>66</v>
      </c>
      <c r="C38" s="32" t="s">
        <v>114</v>
      </c>
      <c r="D38" s="15" t="s">
        <v>150</v>
      </c>
      <c r="E38" s="16">
        <v>2</v>
      </c>
      <c r="F38" s="40"/>
      <c r="G38" s="16">
        <f t="shared" si="0"/>
        <v>0</v>
      </c>
      <c r="H38" s="33" t="s">
        <v>167</v>
      </c>
      <c r="J38">
        <v>125</v>
      </c>
      <c r="K38"/>
    </row>
    <row r="39" spans="1:11" ht="75" customHeight="1" x14ac:dyDescent="0.25">
      <c r="A39" s="34">
        <v>16</v>
      </c>
      <c r="B39" s="35" t="s">
        <v>67</v>
      </c>
      <c r="C39" s="36" t="s">
        <v>115</v>
      </c>
      <c r="D39" s="37" t="s">
        <v>149</v>
      </c>
      <c r="E39" s="38">
        <v>1</v>
      </c>
      <c r="F39" s="40"/>
      <c r="G39" s="38">
        <f t="shared" si="0"/>
        <v>0</v>
      </c>
      <c r="H39" s="39" t="s">
        <v>168</v>
      </c>
      <c r="J39">
        <v>371</v>
      </c>
      <c r="K39"/>
    </row>
    <row r="40" spans="1:11" ht="195" customHeight="1" x14ac:dyDescent="0.25">
      <c r="A40" s="34">
        <v>17</v>
      </c>
      <c r="B40" s="35" t="s">
        <v>68</v>
      </c>
      <c r="C40" s="36" t="s">
        <v>116</v>
      </c>
      <c r="D40" s="37" t="s">
        <v>150</v>
      </c>
      <c r="E40" s="38">
        <v>1</v>
      </c>
      <c r="F40" s="40"/>
      <c r="G40" s="38">
        <f t="shared" si="0"/>
        <v>0</v>
      </c>
      <c r="H40" s="39" t="s">
        <v>169</v>
      </c>
      <c r="J40">
        <v>441</v>
      </c>
      <c r="K40"/>
    </row>
    <row r="41" spans="1:11" ht="60" customHeight="1" x14ac:dyDescent="0.25">
      <c r="A41" s="34">
        <v>18</v>
      </c>
      <c r="B41" s="35" t="s">
        <v>69</v>
      </c>
      <c r="C41" s="36" t="s">
        <v>117</v>
      </c>
      <c r="D41" s="37" t="s">
        <v>150</v>
      </c>
      <c r="E41" s="38">
        <v>1</v>
      </c>
      <c r="F41" s="40"/>
      <c r="G41" s="38">
        <f t="shared" si="0"/>
        <v>0</v>
      </c>
      <c r="H41" s="39" t="s">
        <v>170</v>
      </c>
      <c r="J41">
        <v>442</v>
      </c>
      <c r="K41"/>
    </row>
    <row r="42" spans="1:11" ht="60" customHeight="1" x14ac:dyDescent="0.25">
      <c r="A42" s="34">
        <v>19</v>
      </c>
      <c r="B42" s="35" t="s">
        <v>70</v>
      </c>
      <c r="C42" s="36" t="s">
        <v>118</v>
      </c>
      <c r="D42" s="37" t="s">
        <v>150</v>
      </c>
      <c r="E42" s="38">
        <v>1</v>
      </c>
      <c r="F42" s="40"/>
      <c r="G42" s="38">
        <f t="shared" si="0"/>
        <v>0</v>
      </c>
      <c r="H42" s="39" t="s">
        <v>171</v>
      </c>
      <c r="J42">
        <v>443</v>
      </c>
      <c r="K42"/>
    </row>
    <row r="43" spans="1:11" ht="135" customHeight="1" x14ac:dyDescent="0.25">
      <c r="A43" s="13">
        <v>20</v>
      </c>
      <c r="B43" s="14" t="s">
        <v>71</v>
      </c>
      <c r="C43" s="32" t="s">
        <v>119</v>
      </c>
      <c r="D43" s="15" t="s">
        <v>151</v>
      </c>
      <c r="E43" s="16">
        <v>24.5</v>
      </c>
      <c r="F43" s="40"/>
      <c r="G43" s="16">
        <f t="shared" si="0"/>
        <v>0</v>
      </c>
      <c r="H43" s="33" t="s">
        <v>172</v>
      </c>
      <c r="J43">
        <v>162</v>
      </c>
      <c r="K43"/>
    </row>
    <row r="44" spans="1:11" ht="135" customHeight="1" x14ac:dyDescent="0.25">
      <c r="A44" s="13">
        <v>21</v>
      </c>
      <c r="B44" s="14" t="s">
        <v>72</v>
      </c>
      <c r="C44" s="32" t="s">
        <v>120</v>
      </c>
      <c r="D44" s="15" t="s">
        <v>151</v>
      </c>
      <c r="E44" s="16">
        <v>24.5</v>
      </c>
      <c r="F44" s="40"/>
      <c r="G44" s="16">
        <f t="shared" si="0"/>
        <v>0</v>
      </c>
      <c r="H44" s="33" t="s">
        <v>172</v>
      </c>
      <c r="J44">
        <v>165</v>
      </c>
      <c r="K44"/>
    </row>
    <row r="45" spans="1:11" ht="135" customHeight="1" x14ac:dyDescent="0.25">
      <c r="A45" s="13">
        <v>22</v>
      </c>
      <c r="B45" s="14" t="s">
        <v>73</v>
      </c>
      <c r="C45" s="32" t="s">
        <v>121</v>
      </c>
      <c r="D45" s="15" t="s">
        <v>151</v>
      </c>
      <c r="E45" s="16">
        <v>24.5</v>
      </c>
      <c r="F45" s="40"/>
      <c r="G45" s="16">
        <f t="shared" si="0"/>
        <v>0</v>
      </c>
      <c r="H45" s="33" t="s">
        <v>172</v>
      </c>
      <c r="J45">
        <v>167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122</v>
      </c>
      <c r="D46" s="15" t="s">
        <v>151</v>
      </c>
      <c r="E46" s="16">
        <v>5</v>
      </c>
      <c r="F46" s="40"/>
      <c r="G46" s="16">
        <f t="shared" si="0"/>
        <v>0</v>
      </c>
      <c r="H46" s="33" t="s">
        <v>173</v>
      </c>
      <c r="J46">
        <v>175</v>
      </c>
      <c r="K46"/>
    </row>
    <row r="47" spans="1:11" ht="30" customHeight="1" x14ac:dyDescent="0.25">
      <c r="A47" s="13">
        <v>24</v>
      </c>
      <c r="B47" s="14" t="s">
        <v>75</v>
      </c>
      <c r="C47" s="32" t="s">
        <v>123</v>
      </c>
      <c r="D47" s="15" t="s">
        <v>151</v>
      </c>
      <c r="E47" s="16">
        <v>24.5</v>
      </c>
      <c r="F47" s="40"/>
      <c r="G47" s="16">
        <f t="shared" si="0"/>
        <v>0</v>
      </c>
      <c r="H47" s="33" t="s">
        <v>174</v>
      </c>
      <c r="J47">
        <v>176</v>
      </c>
      <c r="K47"/>
    </row>
    <row r="48" spans="1:11" ht="90" customHeight="1" x14ac:dyDescent="0.25">
      <c r="A48" s="13">
        <v>25</v>
      </c>
      <c r="B48" s="14" t="s">
        <v>76</v>
      </c>
      <c r="C48" s="32" t="s">
        <v>124</v>
      </c>
      <c r="D48" s="15" t="s">
        <v>151</v>
      </c>
      <c r="E48" s="16">
        <v>24.5</v>
      </c>
      <c r="F48" s="40"/>
      <c r="G48" s="16">
        <f t="shared" si="0"/>
        <v>0</v>
      </c>
      <c r="H48" s="33" t="s">
        <v>175</v>
      </c>
      <c r="J48">
        <v>177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125</v>
      </c>
      <c r="D49" s="15" t="s">
        <v>151</v>
      </c>
      <c r="E49" s="16">
        <v>5</v>
      </c>
      <c r="F49" s="40"/>
      <c r="G49" s="16">
        <f t="shared" si="0"/>
        <v>0</v>
      </c>
      <c r="H49" s="33" t="s">
        <v>176</v>
      </c>
      <c r="J49">
        <v>179</v>
      </c>
      <c r="K49"/>
    </row>
    <row r="50" spans="1:11" ht="30" customHeight="1" x14ac:dyDescent="0.25">
      <c r="A50" s="13">
        <v>27</v>
      </c>
      <c r="B50" s="14" t="s">
        <v>78</v>
      </c>
      <c r="C50" s="32" t="s">
        <v>126</v>
      </c>
      <c r="D50" s="15" t="s">
        <v>151</v>
      </c>
      <c r="E50" s="16">
        <v>5</v>
      </c>
      <c r="F50" s="40"/>
      <c r="G50" s="16">
        <f t="shared" si="0"/>
        <v>0</v>
      </c>
      <c r="H50" s="33" t="s">
        <v>177</v>
      </c>
      <c r="J50">
        <v>182</v>
      </c>
      <c r="K50"/>
    </row>
    <row r="51" spans="1:11" ht="45" customHeight="1" x14ac:dyDescent="0.25">
      <c r="A51" s="13">
        <v>28</v>
      </c>
      <c r="B51" s="14" t="s">
        <v>79</v>
      </c>
      <c r="C51" s="32" t="s">
        <v>127</v>
      </c>
      <c r="D51" s="15" t="s">
        <v>151</v>
      </c>
      <c r="E51" s="16">
        <v>5</v>
      </c>
      <c r="F51" s="40"/>
      <c r="G51" s="16">
        <f t="shared" si="0"/>
        <v>0</v>
      </c>
      <c r="H51" s="33" t="s">
        <v>177</v>
      </c>
      <c r="J51">
        <v>186</v>
      </c>
      <c r="K51"/>
    </row>
    <row r="52" spans="1:11" ht="45" customHeight="1" x14ac:dyDescent="0.25">
      <c r="A52" s="34">
        <v>29</v>
      </c>
      <c r="B52" s="35" t="s">
        <v>80</v>
      </c>
      <c r="C52" s="36" t="s">
        <v>128</v>
      </c>
      <c r="D52" s="37" t="s">
        <v>152</v>
      </c>
      <c r="E52" s="38">
        <v>2.5</v>
      </c>
      <c r="F52" s="40"/>
      <c r="G52" s="38">
        <f t="shared" si="0"/>
        <v>0</v>
      </c>
      <c r="H52" s="39" t="s">
        <v>178</v>
      </c>
      <c r="J52">
        <v>438</v>
      </c>
      <c r="K52"/>
    </row>
    <row r="53" spans="1:11" ht="60" customHeight="1" x14ac:dyDescent="0.25">
      <c r="A53" s="34">
        <v>30</v>
      </c>
      <c r="B53" s="35" t="s">
        <v>81</v>
      </c>
      <c r="C53" s="36" t="s">
        <v>129</v>
      </c>
      <c r="D53" s="37" t="s">
        <v>151</v>
      </c>
      <c r="E53" s="38">
        <v>0.5</v>
      </c>
      <c r="F53" s="40"/>
      <c r="G53" s="38">
        <f t="shared" si="0"/>
        <v>0</v>
      </c>
      <c r="H53" s="39" t="s">
        <v>179</v>
      </c>
      <c r="J53">
        <v>445</v>
      </c>
      <c r="K53"/>
    </row>
    <row r="54" spans="1:11" ht="60" customHeight="1" x14ac:dyDescent="0.25">
      <c r="A54" s="34">
        <v>31</v>
      </c>
      <c r="B54" s="35" t="s">
        <v>82</v>
      </c>
      <c r="C54" s="36" t="s">
        <v>130</v>
      </c>
      <c r="D54" s="37" t="s">
        <v>151</v>
      </c>
      <c r="E54" s="38">
        <v>1</v>
      </c>
      <c r="F54" s="40"/>
      <c r="G54" s="38">
        <f t="shared" si="0"/>
        <v>0</v>
      </c>
      <c r="H54" s="39" t="s">
        <v>180</v>
      </c>
      <c r="J54">
        <v>446</v>
      </c>
      <c r="K54"/>
    </row>
    <row r="55" spans="1:11" ht="30" customHeight="1" x14ac:dyDescent="0.25">
      <c r="A55" s="34">
        <v>32</v>
      </c>
      <c r="B55" s="35" t="s">
        <v>83</v>
      </c>
      <c r="C55" s="36" t="s">
        <v>131</v>
      </c>
      <c r="D55" s="37" t="s">
        <v>150</v>
      </c>
      <c r="E55" s="38">
        <v>1</v>
      </c>
      <c r="F55" s="40"/>
      <c r="G55" s="38">
        <f t="shared" si="0"/>
        <v>0</v>
      </c>
      <c r="H55" s="39" t="s">
        <v>181</v>
      </c>
      <c r="J55">
        <v>479</v>
      </c>
      <c r="K55"/>
    </row>
    <row r="56" spans="1:11" ht="45" customHeight="1" x14ac:dyDescent="0.25">
      <c r="A56" s="34">
        <v>33</v>
      </c>
      <c r="B56" s="35" t="s">
        <v>84</v>
      </c>
      <c r="C56" s="36" t="s">
        <v>132</v>
      </c>
      <c r="D56" s="37" t="s">
        <v>152</v>
      </c>
      <c r="E56" s="38">
        <v>7</v>
      </c>
      <c r="F56" s="40"/>
      <c r="G56" s="38">
        <f t="shared" ref="G56:G72" si="1">ROUND(E56*F56, 2)</f>
        <v>0</v>
      </c>
      <c r="H56" s="39" t="s">
        <v>182</v>
      </c>
      <c r="J56">
        <v>499</v>
      </c>
      <c r="K56"/>
    </row>
    <row r="57" spans="1:11" ht="60" customHeight="1" x14ac:dyDescent="0.25">
      <c r="A57" s="34">
        <v>34</v>
      </c>
      <c r="B57" s="35" t="s">
        <v>85</v>
      </c>
      <c r="C57" s="36" t="s">
        <v>133</v>
      </c>
      <c r="D57" s="37" t="s">
        <v>153</v>
      </c>
      <c r="E57" s="38">
        <v>1.6</v>
      </c>
      <c r="F57" s="40"/>
      <c r="G57" s="38">
        <f t="shared" si="1"/>
        <v>0</v>
      </c>
      <c r="H57" s="39" t="s">
        <v>183</v>
      </c>
      <c r="J57">
        <v>504</v>
      </c>
      <c r="K57"/>
    </row>
    <row r="58" spans="1:11" ht="60" customHeight="1" x14ac:dyDescent="0.25">
      <c r="A58" s="34">
        <v>35</v>
      </c>
      <c r="B58" s="35" t="s">
        <v>86</v>
      </c>
      <c r="C58" s="36" t="s">
        <v>134</v>
      </c>
      <c r="D58" s="37" t="s">
        <v>153</v>
      </c>
      <c r="E58" s="38">
        <v>5</v>
      </c>
      <c r="F58" s="40"/>
      <c r="G58" s="38">
        <f t="shared" si="1"/>
        <v>0</v>
      </c>
      <c r="H58" s="39" t="s">
        <v>184</v>
      </c>
      <c r="J58">
        <v>505</v>
      </c>
      <c r="K58"/>
    </row>
    <row r="59" spans="1:11" ht="45" customHeight="1" x14ac:dyDescent="0.25">
      <c r="A59" s="34">
        <v>36</v>
      </c>
      <c r="B59" s="35" t="s">
        <v>87</v>
      </c>
      <c r="C59" s="36" t="s">
        <v>135</v>
      </c>
      <c r="D59" s="37" t="s">
        <v>151</v>
      </c>
      <c r="E59" s="38">
        <v>1.2</v>
      </c>
      <c r="F59" s="40"/>
      <c r="G59" s="38">
        <f t="shared" si="1"/>
        <v>0</v>
      </c>
      <c r="H59" s="39" t="s">
        <v>185</v>
      </c>
      <c r="J59">
        <v>535</v>
      </c>
      <c r="K59"/>
    </row>
    <row r="60" spans="1:11" ht="75" customHeight="1" x14ac:dyDescent="0.25">
      <c r="A60" s="13">
        <v>37</v>
      </c>
      <c r="B60" s="14" t="s">
        <v>88</v>
      </c>
      <c r="C60" s="32" t="s">
        <v>136</v>
      </c>
      <c r="D60" s="15" t="s">
        <v>150</v>
      </c>
      <c r="E60" s="16">
        <v>1</v>
      </c>
      <c r="F60" s="40"/>
      <c r="G60" s="16">
        <f t="shared" si="1"/>
        <v>0</v>
      </c>
      <c r="H60" s="33" t="s">
        <v>186</v>
      </c>
      <c r="J60">
        <v>204</v>
      </c>
      <c r="K60"/>
    </row>
    <row r="61" spans="1:11" ht="60" customHeight="1" x14ac:dyDescent="0.25">
      <c r="A61" s="13">
        <v>38</v>
      </c>
      <c r="B61" s="14" t="s">
        <v>89</v>
      </c>
      <c r="C61" s="32" t="s">
        <v>137</v>
      </c>
      <c r="D61" s="15" t="s">
        <v>149</v>
      </c>
      <c r="E61" s="16">
        <v>1</v>
      </c>
      <c r="F61" s="40"/>
      <c r="G61" s="16">
        <f t="shared" si="1"/>
        <v>0</v>
      </c>
      <c r="H61" s="33" t="s">
        <v>187</v>
      </c>
      <c r="J61">
        <v>205</v>
      </c>
      <c r="K61"/>
    </row>
    <row r="62" spans="1:11" ht="45" customHeight="1" x14ac:dyDescent="0.25">
      <c r="A62" s="13">
        <v>39</v>
      </c>
      <c r="B62" s="14" t="s">
        <v>90</v>
      </c>
      <c r="C62" s="32" t="s">
        <v>138</v>
      </c>
      <c r="D62" s="15" t="s">
        <v>150</v>
      </c>
      <c r="E62" s="16">
        <v>2</v>
      </c>
      <c r="F62" s="40"/>
      <c r="G62" s="16">
        <f t="shared" si="1"/>
        <v>0</v>
      </c>
      <c r="H62" s="33" t="s">
        <v>188</v>
      </c>
      <c r="J62">
        <v>207</v>
      </c>
      <c r="K62"/>
    </row>
    <row r="63" spans="1:11" ht="90" customHeight="1" x14ac:dyDescent="0.25">
      <c r="A63" s="13">
        <v>40</v>
      </c>
      <c r="B63" s="14" t="s">
        <v>91</v>
      </c>
      <c r="C63" s="32" t="s">
        <v>139</v>
      </c>
      <c r="D63" s="15" t="s">
        <v>151</v>
      </c>
      <c r="E63" s="16">
        <v>1</v>
      </c>
      <c r="F63" s="40"/>
      <c r="G63" s="16">
        <f t="shared" si="1"/>
        <v>0</v>
      </c>
      <c r="H63" s="33" t="s">
        <v>189</v>
      </c>
      <c r="J63">
        <v>389</v>
      </c>
      <c r="K63"/>
    </row>
    <row r="64" spans="1:11" ht="45" customHeight="1" x14ac:dyDescent="0.25">
      <c r="A64" s="13">
        <v>41</v>
      </c>
      <c r="B64" s="14" t="s">
        <v>92</v>
      </c>
      <c r="C64" s="32" t="s">
        <v>140</v>
      </c>
      <c r="D64" s="15" t="s">
        <v>149</v>
      </c>
      <c r="E64" s="16">
        <v>1</v>
      </c>
      <c r="F64" s="40"/>
      <c r="G64" s="16">
        <f t="shared" si="1"/>
        <v>0</v>
      </c>
      <c r="H64" s="33" t="s">
        <v>190</v>
      </c>
      <c r="J64">
        <v>224</v>
      </c>
      <c r="K64"/>
    </row>
    <row r="65" spans="1:11" ht="45" customHeight="1" x14ac:dyDescent="0.25">
      <c r="A65" s="13">
        <v>42</v>
      </c>
      <c r="B65" s="14" t="s">
        <v>93</v>
      </c>
      <c r="C65" s="32" t="s">
        <v>141</v>
      </c>
      <c r="D65" s="15" t="s">
        <v>149</v>
      </c>
      <c r="E65" s="16">
        <v>1</v>
      </c>
      <c r="F65" s="40"/>
      <c r="G65" s="16">
        <f t="shared" si="1"/>
        <v>0</v>
      </c>
      <c r="H65" s="33" t="s">
        <v>191</v>
      </c>
      <c r="J65">
        <v>225</v>
      </c>
      <c r="K65"/>
    </row>
    <row r="66" spans="1:11" ht="120" customHeight="1" x14ac:dyDescent="0.25">
      <c r="A66" s="13">
        <v>43</v>
      </c>
      <c r="B66" s="14" t="s">
        <v>94</v>
      </c>
      <c r="C66" s="32" t="s">
        <v>142</v>
      </c>
      <c r="D66" s="15" t="s">
        <v>150</v>
      </c>
      <c r="E66" s="16">
        <v>1</v>
      </c>
      <c r="F66" s="40"/>
      <c r="G66" s="16">
        <f t="shared" si="1"/>
        <v>0</v>
      </c>
      <c r="H66" s="33" t="s">
        <v>192</v>
      </c>
      <c r="J66">
        <v>232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143</v>
      </c>
      <c r="D67" s="15" t="s">
        <v>150</v>
      </c>
      <c r="E67" s="16">
        <v>1</v>
      </c>
      <c r="F67" s="40"/>
      <c r="G67" s="16">
        <f t="shared" si="1"/>
        <v>0</v>
      </c>
      <c r="H67" s="33" t="s">
        <v>193</v>
      </c>
      <c r="J67">
        <v>233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144</v>
      </c>
      <c r="D68" s="15" t="s">
        <v>149</v>
      </c>
      <c r="E68" s="16">
        <v>1</v>
      </c>
      <c r="F68" s="40"/>
      <c r="G68" s="16">
        <f t="shared" si="1"/>
        <v>0</v>
      </c>
      <c r="H68" s="33" t="s">
        <v>191</v>
      </c>
      <c r="J68">
        <v>235</v>
      </c>
      <c r="K68"/>
    </row>
    <row r="69" spans="1:11" ht="45" customHeight="1" x14ac:dyDescent="0.25">
      <c r="A69" s="13">
        <v>46</v>
      </c>
      <c r="B69" s="14" t="s">
        <v>97</v>
      </c>
      <c r="C69" s="32" t="s">
        <v>145</v>
      </c>
      <c r="D69" s="15" t="s">
        <v>150</v>
      </c>
      <c r="E69" s="16">
        <v>1</v>
      </c>
      <c r="F69" s="40"/>
      <c r="G69" s="16">
        <f t="shared" si="1"/>
        <v>0</v>
      </c>
      <c r="H69" s="33" t="s">
        <v>194</v>
      </c>
      <c r="J69">
        <v>349</v>
      </c>
      <c r="K69"/>
    </row>
    <row r="70" spans="1:11" ht="30" customHeight="1" x14ac:dyDescent="0.25">
      <c r="A70" s="34">
        <v>47</v>
      </c>
      <c r="B70" s="35" t="s">
        <v>98</v>
      </c>
      <c r="C70" s="36" t="s">
        <v>146</v>
      </c>
      <c r="D70" s="37" t="s">
        <v>149</v>
      </c>
      <c r="E70" s="38">
        <v>1</v>
      </c>
      <c r="F70" s="40"/>
      <c r="G70" s="38">
        <f t="shared" si="1"/>
        <v>0</v>
      </c>
      <c r="H70" s="39"/>
      <c r="J70">
        <v>447</v>
      </c>
      <c r="K70"/>
    </row>
    <row r="71" spans="1:11" ht="75" customHeight="1" x14ac:dyDescent="0.25">
      <c r="A71" s="34">
        <v>48</v>
      </c>
      <c r="B71" s="35" t="s">
        <v>99</v>
      </c>
      <c r="C71" s="36" t="s">
        <v>147</v>
      </c>
      <c r="D71" s="37" t="s">
        <v>149</v>
      </c>
      <c r="E71" s="38">
        <v>1</v>
      </c>
      <c r="F71" s="40"/>
      <c r="G71" s="38">
        <f t="shared" si="1"/>
        <v>0</v>
      </c>
      <c r="H71" s="39" t="s">
        <v>195</v>
      </c>
      <c r="J71">
        <v>448</v>
      </c>
      <c r="K71"/>
    </row>
    <row r="72" spans="1:11" ht="45" customHeight="1" x14ac:dyDescent="0.25">
      <c r="A72" s="13">
        <v>49</v>
      </c>
      <c r="B72" s="14" t="s">
        <v>100</v>
      </c>
      <c r="C72" s="32" t="s">
        <v>148</v>
      </c>
      <c r="D72" s="15" t="s">
        <v>154</v>
      </c>
      <c r="E72" s="16">
        <v>1</v>
      </c>
      <c r="F72" s="40"/>
      <c r="G72" s="16">
        <f t="shared" si="1"/>
        <v>0</v>
      </c>
      <c r="H72" s="33" t="s">
        <v>196</v>
      </c>
      <c r="J72">
        <v>306</v>
      </c>
      <c r="K72"/>
    </row>
    <row r="73" spans="1:11" ht="27" customHeight="1" x14ac:dyDescent="0.25">
      <c r="A73" s="87" t="s">
        <v>52</v>
      </c>
      <c r="B73" s="88"/>
      <c r="C73" s="88"/>
      <c r="D73" s="88"/>
      <c r="E73" s="88"/>
      <c r="F73" s="88"/>
      <c r="G73" s="31">
        <f>ROUND(0+G39+G40+G41+G42+G52+G53+G54+G55+G56+G57+G58+G59+G70+G71, 2)</f>
        <v>0</v>
      </c>
      <c r="H73" s="23"/>
      <c r="K73"/>
    </row>
    <row r="74" spans="1:11" ht="27" customHeight="1" x14ac:dyDescent="0.25">
      <c r="A74" s="109" t="s">
        <v>51</v>
      </c>
      <c r="B74" s="110"/>
      <c r="C74" s="110"/>
      <c r="D74" s="110"/>
      <c r="E74" s="110"/>
      <c r="F74" s="110"/>
      <c r="G74" s="12">
        <f>ROUND(0+G24+G25+G26+G27+G28+G29+G30+G31+G32+G33+G34+G35+G36+G37+G38+G43+G44+G45+G46+G47+G48+G49+G50+G51+G60+G61+G62+G63+G64+G65+G66+G67+G68+G69+G72, 2)</f>
        <v>10000</v>
      </c>
      <c r="K74"/>
    </row>
    <row r="75" spans="1:11" ht="27" customHeight="1" x14ac:dyDescent="0.25">
      <c r="A75" s="109" t="s">
        <v>50</v>
      </c>
      <c r="B75" s="110"/>
      <c r="C75" s="110"/>
      <c r="D75" s="110"/>
      <c r="E75" s="110"/>
      <c r="F75" s="110"/>
      <c r="G75" s="12">
        <f>G73+G74</f>
        <v>10000</v>
      </c>
      <c r="K75"/>
    </row>
    <row r="76" spans="1:11" ht="27" customHeight="1" x14ac:dyDescent="0.25">
      <c r="A76" s="108" t="s">
        <v>49</v>
      </c>
      <c r="B76" s="108"/>
      <c r="C76" s="108"/>
      <c r="D76" s="108"/>
      <c r="E76" s="108"/>
      <c r="F76" s="108"/>
      <c r="G76" s="108"/>
      <c r="H76" s="108"/>
      <c r="K76"/>
    </row>
    <row r="77" spans="1:11" ht="27" customHeight="1" x14ac:dyDescent="0.25">
      <c r="A77" s="107" t="s">
        <v>48</v>
      </c>
      <c r="B77" s="107"/>
      <c r="C77" s="107"/>
      <c r="D77" s="107"/>
      <c r="E77" s="107"/>
      <c r="F77" s="107"/>
      <c r="G77" s="107"/>
      <c r="H77" s="107"/>
      <c r="K77"/>
    </row>
    <row r="78" spans="1:11" ht="35.1" customHeight="1" x14ac:dyDescent="0.25">
      <c r="A78" s="27" t="s">
        <v>47</v>
      </c>
      <c r="B78" s="28"/>
      <c r="C78" s="28"/>
      <c r="D78" s="28"/>
      <c r="E78" s="29"/>
      <c r="F78" s="41"/>
      <c r="G78" s="26" t="s">
        <v>46</v>
      </c>
      <c r="H78" s="1"/>
      <c r="K78"/>
    </row>
    <row r="79" spans="1:11" ht="15.75" customHeight="1" x14ac:dyDescent="0.25">
      <c r="A79" s="24"/>
      <c r="B79" s="85" t="s">
        <v>45</v>
      </c>
      <c r="C79" s="85"/>
      <c r="D79" s="85"/>
      <c r="E79" s="85"/>
      <c r="F79" s="86"/>
      <c r="K79"/>
    </row>
    <row r="80" spans="1:11" ht="45" customHeight="1" x14ac:dyDescent="0.25">
      <c r="A80" s="25" t="s">
        <v>44</v>
      </c>
      <c r="B80" s="42" t="s">
        <v>43</v>
      </c>
      <c r="C80" s="42"/>
      <c r="D80" s="42"/>
      <c r="E80" s="42"/>
      <c r="F80" s="43"/>
      <c r="K80"/>
    </row>
    <row r="81" spans="1:11" ht="60" customHeight="1" x14ac:dyDescent="0.25">
      <c r="A81" s="25" t="s">
        <v>42</v>
      </c>
      <c r="B81" s="42" t="s">
        <v>41</v>
      </c>
      <c r="C81" s="42"/>
      <c r="D81" s="42"/>
      <c r="E81" s="42"/>
      <c r="F81" s="43"/>
      <c r="K81"/>
    </row>
    <row r="82" spans="1:11" ht="45" customHeight="1" x14ac:dyDescent="0.25">
      <c r="A82" s="25" t="s">
        <v>40</v>
      </c>
      <c r="B82" s="42" t="s">
        <v>39</v>
      </c>
      <c r="C82" s="42"/>
      <c r="D82" s="42"/>
      <c r="E82" s="42"/>
      <c r="F82" s="43"/>
      <c r="K82"/>
    </row>
    <row r="83" spans="1:11" ht="75" customHeight="1" x14ac:dyDescent="0.25">
      <c r="A83" s="25" t="s">
        <v>38</v>
      </c>
      <c r="B83" s="42" t="s">
        <v>37</v>
      </c>
      <c r="C83" s="42"/>
      <c r="D83" s="42"/>
      <c r="E83" s="42"/>
      <c r="F83" s="43"/>
      <c r="K83"/>
    </row>
    <row r="84" spans="1:11" ht="120" customHeight="1" x14ac:dyDescent="0.25">
      <c r="A84" s="25" t="s">
        <v>36</v>
      </c>
      <c r="B84" s="42" t="s">
        <v>35</v>
      </c>
      <c r="C84" s="42"/>
      <c r="D84" s="42"/>
      <c r="E84" s="42"/>
      <c r="F84" s="43"/>
      <c r="K84"/>
    </row>
    <row r="85" spans="1:11" x14ac:dyDescent="0.25">
      <c r="A85" s="3"/>
      <c r="B85" s="30"/>
      <c r="C85" s="30"/>
      <c r="D85" s="30"/>
      <c r="E85" s="30"/>
      <c r="F85" s="30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79:F79"/>
    <mergeCell ref="A73:F73"/>
    <mergeCell ref="D17:G17"/>
    <mergeCell ref="A19:C21"/>
    <mergeCell ref="D20:G20"/>
    <mergeCell ref="D21:G21"/>
    <mergeCell ref="A17:C17"/>
    <mergeCell ref="A18:C18"/>
    <mergeCell ref="D18:G18"/>
    <mergeCell ref="D19:G19"/>
    <mergeCell ref="A77:H77"/>
    <mergeCell ref="A76:H76"/>
    <mergeCell ref="A74:F74"/>
    <mergeCell ref="A75:F7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0:F80"/>
    <mergeCell ref="B81:F81"/>
    <mergeCell ref="B82:F82"/>
    <mergeCell ref="B83:F83"/>
    <mergeCell ref="B84:F8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cp:lastPrinted>2025-05-13T05:41:29Z</cp:lastPrinted>
  <dcterms:created xsi:type="dcterms:W3CDTF">2016-02-28T17:51:02Z</dcterms:created>
  <dcterms:modified xsi:type="dcterms:W3CDTF">2025-05-13T05:42:29Z</dcterms:modified>
  <cp:category/>
</cp:coreProperties>
</file>