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FC0F44D3-DBB2-46AB-A758-D90E51E572DA}" xr6:coauthVersionLast="47" xr6:coauthVersionMax="47" xr10:uidLastSave="{00000000-0000-0000-0000-000000000000}"/>
  <bookViews>
    <workbookView xWindow="1560" yWindow="0" windowWidth="26520" windowHeight="15480" xr2:uid="{00000000-000D-0000-FFFF-FFFF00000000}"/>
  </bookViews>
  <sheets>
    <sheet name="List1" sheetId="1" r:id="rId1"/>
  </sheets>
  <definedNames>
    <definedName name="_xlnm.Print_Area" localSheetId="0">List1!$A$1:$H$81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69" i="1" l="1"/>
  <c r="G70" i="1"/>
  <c r="G71" i="1" s="1"/>
</calcChain>
</file>

<file path=xl/sharedStrings.xml><?xml version="1.0" encoding="utf-8"?>
<sst xmlns="http://schemas.openxmlformats.org/spreadsheetml/2006/main" count="224" uniqueCount="181">
  <si>
    <t>Oprava volného bytu č.80, Čujkovova 32</t>
  </si>
  <si>
    <t>VZ č. 122/2025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</si>
  <si>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</si>
  <si>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</si>
  <si>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</si>
  <si>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</si>
  <si>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</si>
  <si>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</si>
  <si>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</si>
  <si>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</si>
  <si>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</si>
  <si>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</si>
  <si>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</si>
  <si>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</si>
  <si>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</si>
  <si>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</si>
  <si>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</si>
  <si>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</si>
  <si>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</si>
  <si>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</si>
  <si>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</si>
  <si>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</si>
  <si>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</si>
  <si>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</si>
  <si>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</si>
  <si>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</si>
  <si>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</si>
  <si>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</si>
  <si>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</si>
  <si>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</si>
  <si>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</si>
  <si>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</si>
  <si>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</si>
  <si>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</si>
  <si>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</si>
  <si>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</si>
  <si>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5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</si>
  <si>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</si>
  <si>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4</t>
  </si>
  <si>
    <t>Položka 2.25 	"oprava rozvodu elektroinstalace" bude do celkové ceny díla započtena pevnou max. limitní cenou 15 000 Kč.</t>
  </si>
  <si>
    <t>3</t>
  </si>
  <si>
    <t>Položka 1.19 "odstranění závad zjištěných při elektro revizi nebo kontrole el. spotřebičů" bude do celkové ceny díla započtena pevnou max. limitní cenou 15 000 Kč.</t>
  </si>
  <si>
    <t>2</t>
  </si>
  <si>
    <t>Veškeré práce budou provedeny v souladu se zadávacími a Všeobecnými obchodními podmínkami</t>
  </si>
  <si>
    <t>1</t>
  </si>
  <si>
    <t>Poznámky</t>
  </si>
  <si>
    <t xml:space="preserve"> / hod</t>
  </si>
  <si>
    <t>Uveďte Vaši hodinovou sazbu:</t>
  </si>
  <si>
    <t>V opačném případě nebude nabídka akceptována.</t>
  </si>
  <si>
    <t>Vyplňte jen modře označené sloupce. Kalkulaci odešlete zpět v tabulkovém formátu (např. XLSx).</t>
  </si>
  <si>
    <t>Cena celkem bez DPH</t>
  </si>
  <si>
    <t>Neinvestiční výdaje</t>
  </si>
  <si>
    <t>Investiční výdaje</t>
  </si>
  <si>
    <t>1.11</t>
  </si>
  <si>
    <t>2.2</t>
  </si>
  <si>
    <t>2.25</t>
  </si>
  <si>
    <t>3.56</t>
  </si>
  <si>
    <t>3.60</t>
  </si>
  <si>
    <t>3.69</t>
  </si>
  <si>
    <t>3.82</t>
  </si>
  <si>
    <t>3.83</t>
  </si>
  <si>
    <t>3.86</t>
  </si>
  <si>
    <t>3.89</t>
  </si>
  <si>
    <t>3.160</t>
  </si>
  <si>
    <t>3.161</t>
  </si>
  <si>
    <t>3.162</t>
  </si>
  <si>
    <t>3.163</t>
  </si>
  <si>
    <t>3.168</t>
  </si>
  <si>
    <t>4.1</t>
  </si>
  <si>
    <t>4.2</t>
  </si>
  <si>
    <t>4.4</t>
  </si>
  <si>
    <t>4.5</t>
  </si>
  <si>
    <t>4.7</t>
  </si>
  <si>
    <t>4.10</t>
  </si>
  <si>
    <t>4.11</t>
  </si>
  <si>
    <t>5.1</t>
  </si>
  <si>
    <t>5.2</t>
  </si>
  <si>
    <t>5.4</t>
  </si>
  <si>
    <t>5.6</t>
  </si>
  <si>
    <t>5.9</t>
  </si>
  <si>
    <t>5.14</t>
  </si>
  <si>
    <t>5.17</t>
  </si>
  <si>
    <t>6.8</t>
  </si>
  <si>
    <t>6.14</t>
  </si>
  <si>
    <t>6.15</t>
  </si>
  <si>
    <t>6.29</t>
  </si>
  <si>
    <t>7.11</t>
  </si>
  <si>
    <t>7.12</t>
  </si>
  <si>
    <t>7.16</t>
  </si>
  <si>
    <t>8.11</t>
  </si>
  <si>
    <t>8.12</t>
  </si>
  <si>
    <t>8.20</t>
  </si>
  <si>
    <t>8.22</t>
  </si>
  <si>
    <t>8.24</t>
  </si>
  <si>
    <t>9.14</t>
  </si>
  <si>
    <t>9.24</t>
  </si>
  <si>
    <t>11.31</t>
  </si>
  <si>
    <t>elektro revize odběrného místa pro připojení elektroměru, vystavení revizní zprávy (2x)</t>
  </si>
  <si>
    <t>generální oprava jednofázové elektroinstalace bytu s rozvody pod omítku, vč. el. příslušenství (např. domovní zvonek, ventilátory odsávání, infrazářič, osvětlení pod kuchyňskou linkou, aj.)</t>
  </si>
  <si>
    <t>oprava rozvodu elektroinstalace</t>
  </si>
  <si>
    <t>výměna vnitřních dveří – plné 80 cm</t>
  </si>
  <si>
    <t>výměna vnitřních dveří – prosklené 2/3 sklo 80 cm</t>
  </si>
  <si>
    <t>výměna dveřního prahu – délka 80 cm</t>
  </si>
  <si>
    <t>výměna dveřního kování</t>
  </si>
  <si>
    <t>výměna zámku u dveří</t>
  </si>
  <si>
    <t>výměna zárubně ocelové pro dveře – šířky 80 cm</t>
  </si>
  <si>
    <t>výměna zárubně ocelové pro vstupní vchodové dveře – šířky 80 cm, protipožární</t>
  </si>
  <si>
    <t>dodávka a montáž dřezové/ umyvadlové baterie nástěnné R100/stojánkové pákové, včetně úpravy rozvodu SV a TUV k baterii</t>
  </si>
  <si>
    <t>dodávka a montáž kuchyňské linky 120 cm, včetně skříňky nad digestoří, dřezové desky s ukončovacími lištami a nerez dřezu s příslušenstvím, tl.lamina min. 18 mm</t>
  </si>
  <si>
    <t>dodávka a montáž digestoře recirkulační</t>
  </si>
  <si>
    <t>dodávka a montáž celoelektrického sporáku se sklokeramickou deskou, 2 ks pečících plechů, včetně příslušenství</t>
  </si>
  <si>
    <t>zřízení osvětlení pod kuchyňskou linku</t>
  </si>
  <si>
    <t>stržení původního PVC</t>
  </si>
  <si>
    <t>úprava podkladu – nivelace vč. penetrace</t>
  </si>
  <si>
    <t>položení PVC – vyšší zátěž, celoplošně podlepit</t>
  </si>
  <si>
    <t>nalepení obvodové lišty PVC</t>
  </si>
  <si>
    <t>odstranění parketové podlahy</t>
  </si>
  <si>
    <t>úprava podkladového násypu, srovnání a doplnění do tl. 30 mm vč. separační fólie 200g v mezivrstvě</t>
  </si>
  <si>
    <t xml:space="preserve">položení 2 vrstev OSB desek včetně parozábrany- separační folie </t>
  </si>
  <si>
    <t>provedení štukových omítek, vč. vyrovnání podkladu, 2x penetrace, použití lepidla, perlinky s doplňky, rohovníků, okolo špalet oken a dveří</t>
  </si>
  <si>
    <t>lokální opravy prasklin, prasklin panelových spojů</t>
  </si>
  <si>
    <t>škrábání stěn,stropů</t>
  </si>
  <si>
    <t>malba dvojnásobná bílá</t>
  </si>
  <si>
    <t>zazdívka otvoru ve zdivu tl. do 300 mm v ploše do 0,2 m2, vč. začištění</t>
  </si>
  <si>
    <t>přetmelení spojů, viz poznámka</t>
  </si>
  <si>
    <t>silikonování spár, viz poznámka</t>
  </si>
  <si>
    <t>vybourání keramického obkladu</t>
  </si>
  <si>
    <t>vybourání dlažby</t>
  </si>
  <si>
    <t>vybourání soklíku</t>
  </si>
  <si>
    <t>zhotovení nového keramického obkladu včetně úpravy podkladu pod obklad v KU mezi horním a spodním dílem KL a kolem sporáku</t>
  </si>
  <si>
    <t>nátěr radiátorů</t>
  </si>
  <si>
    <t>nátěr rozvodů ÚT</t>
  </si>
  <si>
    <t>nátěr zárubní – šířka 80 cm</t>
  </si>
  <si>
    <t>vypouštění topného systému, viz poznámka</t>
  </si>
  <si>
    <t>napouštění topného systému, viz poznámka</t>
  </si>
  <si>
    <t>výměna termoregulačního ventilu, včetně hlavice</t>
  </si>
  <si>
    <t>odvzdušnění topného systému, viz poznámka</t>
  </si>
  <si>
    <t>kontrola a případná oprava (výměna) odpadů</t>
  </si>
  <si>
    <t>výroba klíčů pro zámkovou vložku</t>
  </si>
  <si>
    <t>demontáž bytových doplňků, viz poznámka</t>
  </si>
  <si>
    <t>celkový úklid po opravách</t>
  </si>
  <si>
    <t>ks</t>
  </si>
  <si>
    <t>soubor</t>
  </si>
  <si>
    <t>m2</t>
  </si>
  <si>
    <t>bm</t>
  </si>
  <si>
    <t>včetně opravy odběrného místa a drobných zednických prací</t>
  </si>
  <si>
    <t>Zhotovení přívodu na 230 V pro celoelektrický sporák-dodávka a montáž: jističe, přívodního kabelu, sporákové přípojnice a sporákového vypínače. Položku naceňte dle tabulky níže "Poznámky"</t>
  </si>
  <si>
    <t>OP bílé</t>
  </si>
  <si>
    <t>KU bílé</t>
  </si>
  <si>
    <t>OP+KU+vstupní - lak</t>
  </si>
  <si>
    <t>KU+OP = kov</t>
  </si>
  <si>
    <t>KU+OP</t>
  </si>
  <si>
    <t>OP+KU</t>
  </si>
  <si>
    <t>včetně opravy omítky, podlahy a malby z vnitřní a venkovní strany</t>
  </si>
  <si>
    <t>dřezová stojánková</t>
  </si>
  <si>
    <t>sifon s přípojkou pro odpad z AP</t>
  </si>
  <si>
    <t>na 230 V</t>
  </si>
  <si>
    <t>KU(2vrstvy)+PŘ</t>
  </si>
  <si>
    <t>KU+PŘ do tl. 15 mm</t>
  </si>
  <si>
    <t xml:space="preserve">KU+PŘ+OP - včetně dodávky, každá místnost z jednoho kusu, dekor odsouhlasit s objednatelem </t>
  </si>
  <si>
    <t>KU+PŘ+OP (pásek 30x30 mm)</t>
  </si>
  <si>
    <t>OP</t>
  </si>
  <si>
    <t>OP (násyp např. LIAPOR)</t>
  </si>
  <si>
    <t>včetně dodávky; OP (např. 1xOSB, 1xDurelis), min. tl. 2x15 mm, lepení spojů a sešroubování, položení vč.dilatačního pásku okolo stěn, vč.spoj. prostředků</t>
  </si>
  <si>
    <t>OP+KU+PŘ+KOU nad obkladem včetně odstranění plísně v OP a KU</t>
  </si>
  <si>
    <t>OP+KU+PŘ</t>
  </si>
  <si>
    <t>OP+KU+PŘ+KOU nad obkladem</t>
  </si>
  <si>
    <t>OP+KU+PŘ+KOU nad obkladem, včetně penetračního a protiplísňového nátěru v KU+OP</t>
  </si>
  <si>
    <t>PŘ: 2ks otvorů po větracích mřížkách z vnitřní strany (z vnější strany ponechat) + OP-KU: 1ks prostup pro kabel</t>
  </si>
  <si>
    <t>OP+KU kolem parapetu a rámu oken, dírky po žaluziích</t>
  </si>
  <si>
    <t>styky prahů a zárubní + prahů a podlahy, styk vrchního dílu KL a obkladu, sprchový kout (včetně odstranění původního silikónu)</t>
  </si>
  <si>
    <t>KU</t>
  </si>
  <si>
    <t>PŘ</t>
  </si>
  <si>
    <t>PŘ+KU</t>
  </si>
  <si>
    <t>kolem sporáku a boční strana KL až na podlahu)</t>
  </si>
  <si>
    <t>žebrové typ Kalor - OP(22ž)+KU(15ž)</t>
  </si>
  <si>
    <t>vstupní-hnědá syntetika, KU+OP-bílá syntetika</t>
  </si>
  <si>
    <t>KOU+KU</t>
  </si>
  <si>
    <t>1xpošt. schránka</t>
  </si>
  <si>
    <t xml:space="preserve">žaluzie v OP+KU </t>
  </si>
  <si>
    <t>1.7.2025 06:18:32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</si>
</sst>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9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9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0" xfId="0" applyNumberFormat="1" applyFont="1" applyFill="1" applyBorder="1" applyAlignment="1" applyProtection="1">
      <alignment horizontal="right" vertical="center"/>
      <protection locked="0"/>
    </xf>
    <xf numFmtId="49" fontId="0" fillId="2" borderId="32" xfId="0" applyNumberFormat="1" applyFill="1" applyBorder="1" applyAlignment="1">
      <alignment horizontal="center"/>
    </xf>
    <xf numFmtId="49" fontId="0" fillId="2" borderId="33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32" xfId="0" applyNumberFormat="1" applyFont="1" applyFill="1" applyBorder="1" applyAlignment="1">
      <alignment horizontal="left" vertical="center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49" fontId="0" fillId="2" borderId="41" xfId="0" applyNumberFormat="1" applyFill="1" applyBorder="1" applyAlignment="1">
      <alignment horizontal="left" vertical="center"/>
    </xf>
    <xf numFmtId="49" fontId="0" fillId="2" borderId="42" xfId="0" applyNumberFormat="1" applyFill="1" applyBorder="1" applyAlignment="1">
      <alignment horizontal="left" vertical="center"/>
    </xf>
    <xf numFmtId="49" fontId="0" fillId="2" borderId="43" xfId="0" applyNumberFormat="1" applyFill="1" applyBorder="1" applyAlignment="1">
      <alignment horizontal="left" vertical="center"/>
    </xf>
    <xf numFmtId="0" fontId="7" fillId="2" borderId="44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5" xfId="0" applyNumberFormat="1" applyFill="1" applyBorder="1" applyAlignment="1">
      <alignment horizontal="left" wrapText="1"/>
    </xf>
    <xf numFmtId="0" fontId="0" fillId="2" borderId="42" xfId="0" applyFill="1" applyBorder="1" applyAlignment="1">
      <alignment horizontal="left" wrapText="1"/>
    </xf>
    <xf numFmtId="0" fontId="0" fillId="2" borderId="46" xfId="0" applyFill="1" applyBorder="1" applyAlignment="1">
      <alignment horizontal="left" wrapText="1"/>
    </xf>
    <xf numFmtId="49" fontId="0" fillId="2" borderId="28" xfId="0" applyNumberFormat="1" applyFill="1" applyBorder="1" applyAlignment="1">
      <alignment horizontal="left"/>
    </xf>
    <xf numFmtId="0" fontId="0" fillId="2" borderId="47" xfId="0" applyFill="1" applyBorder="1" applyAlignment="1">
      <alignment horizontal="left" wrapText="1"/>
    </xf>
    <xf numFmtId="0" fontId="0" fillId="2" borderId="38" xfId="0" applyFill="1" applyBorder="1" applyAlignment="1">
      <alignment horizontal="left" wrapText="1"/>
    </xf>
    <xf numFmtId="0" fontId="0" fillId="2" borderId="48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32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6" xfId="0" applyFont="1" applyFill="1" applyBorder="1" applyAlignment="1">
      <alignment horizontal="left" vertical="center"/>
    </xf>
    <xf numFmtId="0" fontId="2" fillId="2" borderId="34" xfId="0" applyFont="1" applyFill="1" applyBorder="1" applyAlignment="1">
      <alignment horizontal="left" vertical="center"/>
    </xf>
    <xf numFmtId="0" fontId="0" fillId="2" borderId="20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5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2" xfId="0" applyNumberFormat="1" applyFill="1" applyBorder="1" applyAlignment="1">
      <alignment horizontal="left"/>
    </xf>
    <xf numFmtId="49" fontId="0" fillId="2" borderId="23" xfId="0" applyNumberFormat="1" applyFill="1" applyBorder="1" applyAlignment="1">
      <alignment horizontal="left"/>
    </xf>
    <xf numFmtId="49" fontId="0" fillId="2" borderId="24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9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7" xfId="0" applyNumberFormat="1" applyFont="1" applyFill="1" applyBorder="1" applyAlignment="1" applyProtection="1">
      <alignment horizontal="left"/>
      <protection locked="0"/>
    </xf>
    <xf numFmtId="49" fontId="3" fillId="3" borderId="29" xfId="0" applyNumberFormat="1" applyFont="1" applyFill="1" applyBorder="1" applyAlignment="1">
      <alignment horizontal="left"/>
    </xf>
    <xf numFmtId="49" fontId="3" fillId="3" borderId="30" xfId="0" applyNumberFormat="1" applyFont="1" applyFill="1" applyBorder="1" applyAlignment="1">
      <alignment horizontal="left"/>
    </xf>
    <xf numFmtId="49" fontId="2" fillId="2" borderId="31" xfId="0" applyNumberFormat="1" applyFont="1" applyFill="1" applyBorder="1" applyAlignment="1">
      <alignment horizontal="left"/>
    </xf>
    <xf numFmtId="49" fontId="2" fillId="2" borderId="29" xfId="0" applyNumberFormat="1" applyFont="1" applyFill="1" applyBorder="1" applyAlignment="1">
      <alignment horizontal="left"/>
    </xf>
    <xf numFmtId="49" fontId="2" fillId="2" borderId="30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4"/>
  <sheetViews>
    <sheetView showGridLines="0" tabSelected="1" topLeftCell="A4" zoomScale="115" zoomScaleNormal="115" workbookViewId="0">
      <selection activeCell="F29" sqref="F29:F68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71" t="s">
        <v>0</v>
      </c>
      <c r="B1" s="72"/>
      <c r="C1" s="72"/>
      <c r="D1" s="73"/>
      <c r="E1" s="73"/>
      <c r="F1" s="72"/>
      <c r="G1" s="72"/>
      <c r="H1" s="74"/>
      <c r="J1">
        <v>2245</v>
      </c>
      <c r="K1"/>
    </row>
    <row r="2" spans="1:11" ht="44.1" customHeight="1" x14ac:dyDescent="0.25">
      <c r="A2" s="2"/>
      <c r="D2" s="88" t="s">
        <v>1</v>
      </c>
      <c r="E2" s="8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180</v>
      </c>
      <c r="K3"/>
    </row>
    <row r="4" spans="1:11" ht="15" customHeight="1" x14ac:dyDescent="0.25">
      <c r="A4" s="86" t="s">
        <v>2</v>
      </c>
      <c r="B4" s="87"/>
      <c r="C4" s="87"/>
      <c r="D4" s="80" t="s">
        <v>3</v>
      </c>
      <c r="E4" s="80"/>
      <c r="F4" s="80"/>
      <c r="G4" s="81"/>
      <c r="H4" s="6"/>
      <c r="J4">
        <v>45</v>
      </c>
      <c r="K4"/>
    </row>
    <row r="5" spans="1:11" ht="15" customHeight="1" x14ac:dyDescent="0.25">
      <c r="A5" s="63" t="s">
        <v>4</v>
      </c>
      <c r="B5" s="46"/>
      <c r="C5" s="46"/>
      <c r="D5" s="82" t="s">
        <v>5</v>
      </c>
      <c r="E5" s="82"/>
      <c r="F5" s="82"/>
      <c r="G5" s="83"/>
      <c r="H5" s="6"/>
      <c r="K5"/>
    </row>
    <row r="6" spans="1:11" ht="15" customHeight="1" x14ac:dyDescent="0.25">
      <c r="A6" s="63" t="s">
        <v>6</v>
      </c>
      <c r="B6" s="46"/>
      <c r="C6" s="46"/>
      <c r="D6" s="82" t="s">
        <v>7</v>
      </c>
      <c r="E6" s="82"/>
      <c r="F6" s="82"/>
      <c r="G6" s="83"/>
      <c r="H6" s="6"/>
      <c r="K6"/>
    </row>
    <row r="7" spans="1:11" ht="15" customHeight="1" x14ac:dyDescent="0.25">
      <c r="A7" s="78" t="s">
        <v>8</v>
      </c>
      <c r="B7" s="79"/>
      <c r="C7" s="79"/>
      <c r="D7" s="84" t="s">
        <v>9</v>
      </c>
      <c r="E7" s="84"/>
      <c r="F7" s="84"/>
      <c r="G7" s="85"/>
      <c r="H7" s="6"/>
      <c r="K7"/>
    </row>
    <row r="8" spans="1:11" ht="15" customHeight="1" x14ac:dyDescent="0.25">
      <c r="A8" s="75"/>
      <c r="B8" s="76"/>
      <c r="C8" s="76"/>
      <c r="D8" s="77"/>
      <c r="E8" s="77"/>
      <c r="F8" s="77"/>
      <c r="G8" s="77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6" t="s">
        <v>10</v>
      </c>
      <c r="B10" s="87"/>
      <c r="C10" s="98"/>
      <c r="D10" s="100"/>
      <c r="E10" s="101"/>
      <c r="F10" s="101"/>
      <c r="G10" s="102"/>
      <c r="H10" s="6"/>
    </row>
    <row r="11" spans="1:11" x14ac:dyDescent="0.25">
      <c r="A11" s="92" t="s">
        <v>11</v>
      </c>
      <c r="B11" s="93"/>
      <c r="C11" s="94"/>
      <c r="D11" s="95"/>
      <c r="E11" s="96"/>
      <c r="F11" s="96"/>
      <c r="G11" s="97"/>
      <c r="H11" s="6"/>
    </row>
    <row r="12" spans="1:11" ht="15.75" customHeight="1" x14ac:dyDescent="0.25">
      <c r="A12" s="78" t="s">
        <v>12</v>
      </c>
      <c r="B12" s="79"/>
      <c r="C12" s="79"/>
      <c r="D12" s="106"/>
      <c r="E12" s="107"/>
      <c r="F12" s="107"/>
      <c r="G12" s="10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103" t="s">
        <v>13</v>
      </c>
      <c r="B14" s="104"/>
      <c r="C14" s="104"/>
      <c r="D14" s="104"/>
      <c r="E14" s="104"/>
      <c r="F14" s="104"/>
      <c r="G14" s="105"/>
      <c r="H14" s="6"/>
      <c r="K14"/>
    </row>
    <row r="15" spans="1:11" x14ac:dyDescent="0.25">
      <c r="A15" s="99" t="s">
        <v>14</v>
      </c>
      <c r="B15" s="90"/>
      <c r="C15" s="90"/>
      <c r="D15" s="90" t="s">
        <v>15</v>
      </c>
      <c r="E15" s="90"/>
      <c r="F15" s="90"/>
      <c r="G15" s="91"/>
      <c r="H15" s="6"/>
    </row>
    <row r="16" spans="1:11" x14ac:dyDescent="0.25">
      <c r="A16" s="63" t="s">
        <v>16</v>
      </c>
      <c r="B16" s="46"/>
      <c r="C16" s="46"/>
      <c r="D16" s="46" t="s">
        <v>17</v>
      </c>
      <c r="E16" s="46"/>
      <c r="F16" s="46"/>
      <c r="G16" s="47"/>
      <c r="H16" s="6"/>
    </row>
    <row r="17" spans="1:11" x14ac:dyDescent="0.25">
      <c r="A17" s="63" t="s">
        <v>18</v>
      </c>
      <c r="B17" s="46"/>
      <c r="C17" s="46"/>
      <c r="D17" s="46">
        <v>80</v>
      </c>
      <c r="E17" s="46"/>
      <c r="F17" s="46"/>
      <c r="G17" s="47"/>
      <c r="H17" s="6"/>
    </row>
    <row r="18" spans="1:11" x14ac:dyDescent="0.25">
      <c r="A18" s="63" t="s">
        <v>19</v>
      </c>
      <c r="B18" s="46"/>
      <c r="C18" s="46"/>
      <c r="D18" s="46" t="s">
        <v>20</v>
      </c>
      <c r="E18" s="46"/>
      <c r="F18" s="46"/>
      <c r="G18" s="47"/>
      <c r="H18" s="6"/>
    </row>
    <row r="19" spans="1:11" ht="12.75" customHeight="1" x14ac:dyDescent="0.25">
      <c r="A19" s="48" t="s">
        <v>21</v>
      </c>
      <c r="B19" s="49"/>
      <c r="C19" s="50"/>
      <c r="D19" s="64" t="s">
        <v>22</v>
      </c>
      <c r="E19" s="65"/>
      <c r="F19" s="65"/>
      <c r="G19" s="66"/>
      <c r="H19" s="6"/>
      <c r="K19"/>
    </row>
    <row r="20" spans="1:11" ht="14.25" customHeight="1" x14ac:dyDescent="0.25">
      <c r="A20" s="51"/>
      <c r="B20" s="52"/>
      <c r="C20" s="53"/>
      <c r="D20" s="57" t="s">
        <v>23</v>
      </c>
      <c r="E20" s="58"/>
      <c r="F20" s="58"/>
      <c r="G20" s="59"/>
      <c r="H20" s="6"/>
      <c r="K20"/>
    </row>
    <row r="21" spans="1:11" ht="13.5" customHeight="1" x14ac:dyDescent="0.25">
      <c r="A21" s="54"/>
      <c r="B21" s="55"/>
      <c r="C21" s="56"/>
      <c r="D21" s="60" t="s">
        <v>24</v>
      </c>
      <c r="E21" s="61"/>
      <c r="F21" s="61"/>
      <c r="G21" s="6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32" t="s">
        <v>34</v>
      </c>
      <c r="D24" s="15" t="s">
        <v>20</v>
      </c>
      <c r="E24" s="16">
        <v>1</v>
      </c>
      <c r="F24" s="40">
        <v>0</v>
      </c>
      <c r="G24" s="16">
        <f t="shared" ref="G24:G68" si="0">ROUND(E24*F24, 2)</f>
        <v>0</v>
      </c>
      <c r="H24" s="33"/>
      <c r="J24">
        <v>6</v>
      </c>
      <c r="K24"/>
    </row>
    <row r="25" spans="1:11" ht="60" customHeight="1" x14ac:dyDescent="0.25">
      <c r="A25" s="13">
        <v>2</v>
      </c>
      <c r="B25" s="14" t="s">
        <v>53</v>
      </c>
      <c r="C25" s="32" t="s">
        <v>97</v>
      </c>
      <c r="D25" s="15" t="s">
        <v>141</v>
      </c>
      <c r="E25" s="16">
        <v>1</v>
      </c>
      <c r="F25" s="40">
        <v>0</v>
      </c>
      <c r="G25" s="16">
        <f t="shared" si="0"/>
        <v>0</v>
      </c>
      <c r="H25" s="33"/>
      <c r="J25">
        <v>11</v>
      </c>
      <c r="K25"/>
    </row>
    <row r="26" spans="1:11" ht="105" customHeight="1" x14ac:dyDescent="0.25">
      <c r="A26" s="13">
        <v>3</v>
      </c>
      <c r="B26" s="14" t="s">
        <v>54</v>
      </c>
      <c r="C26" s="32" t="s">
        <v>98</v>
      </c>
      <c r="D26" s="15" t="s">
        <v>20</v>
      </c>
      <c r="E26" s="16">
        <v>1</v>
      </c>
      <c r="F26" s="40">
        <v>0</v>
      </c>
      <c r="G26" s="16">
        <f t="shared" si="0"/>
        <v>0</v>
      </c>
      <c r="H26" s="33" t="s">
        <v>145</v>
      </c>
      <c r="J26">
        <v>21</v>
      </c>
      <c r="K26"/>
    </row>
    <row r="27" spans="1:11" ht="120" customHeight="1" x14ac:dyDescent="0.25">
      <c r="A27" s="13">
        <v>4</v>
      </c>
      <c r="B27" s="14" t="s">
        <v>55</v>
      </c>
      <c r="C27" s="32" t="s">
        <v>99</v>
      </c>
      <c r="D27" s="15" t="s">
        <v>142</v>
      </c>
      <c r="E27" s="16">
        <v>1</v>
      </c>
      <c r="F27" s="40">
        <v>15000</v>
      </c>
      <c r="G27" s="16">
        <f t="shared" si="0"/>
        <v>15000</v>
      </c>
      <c r="H27" s="33" t="s">
        <v>146</v>
      </c>
      <c r="J27">
        <v>403</v>
      </c>
      <c r="K27"/>
    </row>
    <row r="28" spans="1:11" ht="30" customHeight="1" x14ac:dyDescent="0.25">
      <c r="A28" s="13">
        <v>5</v>
      </c>
      <c r="B28" s="14" t="s">
        <v>56</v>
      </c>
      <c r="C28" s="32" t="s">
        <v>100</v>
      </c>
      <c r="D28" s="15" t="s">
        <v>141</v>
      </c>
      <c r="E28" s="16">
        <v>1</v>
      </c>
      <c r="F28" s="40">
        <v>0</v>
      </c>
      <c r="G28" s="16">
        <f t="shared" si="0"/>
        <v>0</v>
      </c>
      <c r="H28" s="33" t="s">
        <v>147</v>
      </c>
      <c r="J28">
        <v>97</v>
      </c>
      <c r="K28"/>
    </row>
    <row r="29" spans="1:11" ht="45" customHeight="1" x14ac:dyDescent="0.25">
      <c r="A29" s="13">
        <v>6</v>
      </c>
      <c r="B29" s="14" t="s">
        <v>57</v>
      </c>
      <c r="C29" s="32" t="s">
        <v>101</v>
      </c>
      <c r="D29" s="15" t="s">
        <v>141</v>
      </c>
      <c r="E29" s="16">
        <v>1</v>
      </c>
      <c r="F29" s="40">
        <v>0</v>
      </c>
      <c r="G29" s="16">
        <f t="shared" si="0"/>
        <v>0</v>
      </c>
      <c r="H29" s="33" t="s">
        <v>148</v>
      </c>
      <c r="J29">
        <v>101</v>
      </c>
      <c r="K29"/>
    </row>
    <row r="30" spans="1:11" ht="30" customHeight="1" x14ac:dyDescent="0.25">
      <c r="A30" s="13">
        <v>7</v>
      </c>
      <c r="B30" s="14" t="s">
        <v>58</v>
      </c>
      <c r="C30" s="32" t="s">
        <v>102</v>
      </c>
      <c r="D30" s="15" t="s">
        <v>141</v>
      </c>
      <c r="E30" s="16">
        <v>3</v>
      </c>
      <c r="F30" s="40">
        <v>0</v>
      </c>
      <c r="G30" s="16">
        <f t="shared" si="0"/>
        <v>0</v>
      </c>
      <c r="H30" s="33" t="s">
        <v>149</v>
      </c>
      <c r="J30">
        <v>110</v>
      </c>
      <c r="K30"/>
    </row>
    <row r="31" spans="1:11" ht="30" customHeight="1" x14ac:dyDescent="0.25">
      <c r="A31" s="13">
        <v>8</v>
      </c>
      <c r="B31" s="14" t="s">
        <v>59</v>
      </c>
      <c r="C31" s="32" t="s">
        <v>103</v>
      </c>
      <c r="D31" s="15" t="s">
        <v>141</v>
      </c>
      <c r="E31" s="16">
        <v>2</v>
      </c>
      <c r="F31" s="40">
        <v>0</v>
      </c>
      <c r="G31" s="16">
        <f t="shared" si="0"/>
        <v>0</v>
      </c>
      <c r="H31" s="33" t="s">
        <v>150</v>
      </c>
      <c r="J31">
        <v>123</v>
      </c>
      <c r="K31"/>
    </row>
    <row r="32" spans="1:11" ht="30" customHeight="1" x14ac:dyDescent="0.25">
      <c r="A32" s="13">
        <v>9</v>
      </c>
      <c r="B32" s="14" t="s">
        <v>60</v>
      </c>
      <c r="C32" s="32" t="s">
        <v>104</v>
      </c>
      <c r="D32" s="15" t="s">
        <v>141</v>
      </c>
      <c r="E32" s="16">
        <v>2</v>
      </c>
      <c r="F32" s="40">
        <v>0</v>
      </c>
      <c r="G32" s="16">
        <f t="shared" si="0"/>
        <v>0</v>
      </c>
      <c r="H32" s="33" t="s">
        <v>151</v>
      </c>
      <c r="J32">
        <v>124</v>
      </c>
      <c r="K32"/>
    </row>
    <row r="33" spans="1:11" ht="45" customHeight="1" x14ac:dyDescent="0.25">
      <c r="A33" s="13">
        <v>10</v>
      </c>
      <c r="B33" s="14" t="s">
        <v>61</v>
      </c>
      <c r="C33" s="32" t="s">
        <v>105</v>
      </c>
      <c r="D33" s="15" t="s">
        <v>141</v>
      </c>
      <c r="E33" s="16">
        <v>2</v>
      </c>
      <c r="F33" s="40">
        <v>0</v>
      </c>
      <c r="G33" s="16">
        <f t="shared" si="0"/>
        <v>0</v>
      </c>
      <c r="H33" s="33" t="s">
        <v>152</v>
      </c>
      <c r="J33">
        <v>127</v>
      </c>
      <c r="K33"/>
    </row>
    <row r="34" spans="1:11" ht="60" customHeight="1" x14ac:dyDescent="0.25">
      <c r="A34" s="13">
        <v>11</v>
      </c>
      <c r="B34" s="14" t="s">
        <v>62</v>
      </c>
      <c r="C34" s="32" t="s">
        <v>106</v>
      </c>
      <c r="D34" s="15" t="s">
        <v>141</v>
      </c>
      <c r="E34" s="16">
        <v>1</v>
      </c>
      <c r="F34" s="40">
        <v>0</v>
      </c>
      <c r="G34" s="16">
        <f t="shared" si="0"/>
        <v>0</v>
      </c>
      <c r="H34" s="33" t="s">
        <v>153</v>
      </c>
      <c r="J34">
        <v>130</v>
      </c>
      <c r="K34"/>
    </row>
    <row r="35" spans="1:11" ht="60" customHeight="1" x14ac:dyDescent="0.25">
      <c r="A35" s="34">
        <v>12</v>
      </c>
      <c r="B35" s="35" t="s">
        <v>63</v>
      </c>
      <c r="C35" s="36" t="s">
        <v>107</v>
      </c>
      <c r="D35" s="37" t="s">
        <v>141</v>
      </c>
      <c r="E35" s="38">
        <v>1</v>
      </c>
      <c r="F35" s="40">
        <v>0</v>
      </c>
      <c r="G35" s="38">
        <f t="shared" si="0"/>
        <v>0</v>
      </c>
      <c r="H35" s="39" t="s">
        <v>154</v>
      </c>
      <c r="J35">
        <v>395</v>
      </c>
      <c r="K35"/>
    </row>
    <row r="36" spans="1:11" ht="90" customHeight="1" x14ac:dyDescent="0.25">
      <c r="A36" s="34">
        <v>13</v>
      </c>
      <c r="B36" s="35" t="s">
        <v>64</v>
      </c>
      <c r="C36" s="36" t="s">
        <v>108</v>
      </c>
      <c r="D36" s="37" t="s">
        <v>141</v>
      </c>
      <c r="E36" s="38">
        <v>1</v>
      </c>
      <c r="F36" s="40">
        <v>0</v>
      </c>
      <c r="G36" s="38">
        <f t="shared" si="0"/>
        <v>0</v>
      </c>
      <c r="H36" s="39" t="s">
        <v>155</v>
      </c>
      <c r="J36">
        <v>396</v>
      </c>
      <c r="K36"/>
    </row>
    <row r="37" spans="1:11" ht="30" customHeight="1" x14ac:dyDescent="0.25">
      <c r="A37" s="34">
        <v>14</v>
      </c>
      <c r="B37" s="35" t="s">
        <v>65</v>
      </c>
      <c r="C37" s="36" t="s">
        <v>109</v>
      </c>
      <c r="D37" s="37" t="s">
        <v>141</v>
      </c>
      <c r="E37" s="38">
        <v>1</v>
      </c>
      <c r="F37" s="40">
        <v>0</v>
      </c>
      <c r="G37" s="38">
        <f t="shared" si="0"/>
        <v>0</v>
      </c>
      <c r="H37" s="39"/>
      <c r="J37">
        <v>397</v>
      </c>
      <c r="K37"/>
    </row>
    <row r="38" spans="1:11" ht="60" customHeight="1" x14ac:dyDescent="0.25">
      <c r="A38" s="34">
        <v>15</v>
      </c>
      <c r="B38" s="35" t="s">
        <v>66</v>
      </c>
      <c r="C38" s="36" t="s">
        <v>110</v>
      </c>
      <c r="D38" s="37" t="s">
        <v>141</v>
      </c>
      <c r="E38" s="38">
        <v>1</v>
      </c>
      <c r="F38" s="40">
        <v>0</v>
      </c>
      <c r="G38" s="38">
        <f t="shared" si="0"/>
        <v>0</v>
      </c>
      <c r="H38" s="39" t="s">
        <v>156</v>
      </c>
      <c r="J38">
        <v>398</v>
      </c>
      <c r="K38"/>
    </row>
    <row r="39" spans="1:11" ht="30" customHeight="1" x14ac:dyDescent="0.25">
      <c r="A39" s="34">
        <v>16</v>
      </c>
      <c r="B39" s="35" t="s">
        <v>67</v>
      </c>
      <c r="C39" s="36" t="s">
        <v>111</v>
      </c>
      <c r="D39" s="37" t="s">
        <v>141</v>
      </c>
      <c r="E39" s="38">
        <v>1</v>
      </c>
      <c r="F39" s="40">
        <v>0</v>
      </c>
      <c r="G39" s="38">
        <f t="shared" si="0"/>
        <v>0</v>
      </c>
      <c r="H39" s="39"/>
      <c r="J39">
        <v>412</v>
      </c>
      <c r="K39"/>
    </row>
    <row r="40" spans="1:11" ht="30" customHeight="1" x14ac:dyDescent="0.25">
      <c r="A40" s="13">
        <v>17</v>
      </c>
      <c r="B40" s="14" t="s">
        <v>68</v>
      </c>
      <c r="C40" s="32" t="s">
        <v>112</v>
      </c>
      <c r="D40" s="15" t="s">
        <v>143</v>
      </c>
      <c r="E40" s="16">
        <v>14</v>
      </c>
      <c r="F40" s="40">
        <v>0</v>
      </c>
      <c r="G40" s="16">
        <f t="shared" si="0"/>
        <v>0</v>
      </c>
      <c r="H40" s="33" t="s">
        <v>157</v>
      </c>
      <c r="J40">
        <v>148</v>
      </c>
      <c r="K40"/>
    </row>
    <row r="41" spans="1:11" ht="30" customHeight="1" x14ac:dyDescent="0.25">
      <c r="A41" s="13">
        <v>18</v>
      </c>
      <c r="B41" s="14" t="s">
        <v>69</v>
      </c>
      <c r="C41" s="32" t="s">
        <v>113</v>
      </c>
      <c r="D41" s="15" t="s">
        <v>143</v>
      </c>
      <c r="E41" s="16">
        <v>14</v>
      </c>
      <c r="F41" s="40">
        <v>0</v>
      </c>
      <c r="G41" s="16">
        <f t="shared" si="0"/>
        <v>0</v>
      </c>
      <c r="H41" s="33" t="s">
        <v>158</v>
      </c>
      <c r="J41">
        <v>149</v>
      </c>
      <c r="K41"/>
    </row>
    <row r="42" spans="1:11" ht="75" customHeight="1" x14ac:dyDescent="0.25">
      <c r="A42" s="13">
        <v>19</v>
      </c>
      <c r="B42" s="14" t="s">
        <v>70</v>
      </c>
      <c r="C42" s="32" t="s">
        <v>114</v>
      </c>
      <c r="D42" s="15" t="s">
        <v>143</v>
      </c>
      <c r="E42" s="16">
        <v>30</v>
      </c>
      <c r="F42" s="40">
        <v>0</v>
      </c>
      <c r="G42" s="16">
        <f t="shared" si="0"/>
        <v>0</v>
      </c>
      <c r="H42" s="33" t="s">
        <v>159</v>
      </c>
      <c r="J42">
        <v>151</v>
      </c>
      <c r="K42"/>
    </row>
    <row r="43" spans="1:11" ht="30" customHeight="1" x14ac:dyDescent="0.25">
      <c r="A43" s="13">
        <v>20</v>
      </c>
      <c r="B43" s="14" t="s">
        <v>71</v>
      </c>
      <c r="C43" s="32" t="s">
        <v>115</v>
      </c>
      <c r="D43" s="15" t="s">
        <v>144</v>
      </c>
      <c r="E43" s="16">
        <v>35</v>
      </c>
      <c r="F43" s="40">
        <v>0</v>
      </c>
      <c r="G43" s="16">
        <f t="shared" si="0"/>
        <v>0</v>
      </c>
      <c r="H43" s="33" t="s">
        <v>160</v>
      </c>
      <c r="J43">
        <v>152</v>
      </c>
      <c r="K43"/>
    </row>
    <row r="44" spans="1:11" ht="30" customHeight="1" x14ac:dyDescent="0.25">
      <c r="A44" s="13">
        <v>21</v>
      </c>
      <c r="B44" s="14" t="s">
        <v>72</v>
      </c>
      <c r="C44" s="32" t="s">
        <v>116</v>
      </c>
      <c r="D44" s="15" t="s">
        <v>143</v>
      </c>
      <c r="E44" s="16">
        <v>16</v>
      </c>
      <c r="F44" s="40">
        <v>0</v>
      </c>
      <c r="G44" s="16">
        <f t="shared" si="0"/>
        <v>0</v>
      </c>
      <c r="H44" s="33" t="s">
        <v>161</v>
      </c>
      <c r="J44">
        <v>154</v>
      </c>
      <c r="K44"/>
    </row>
    <row r="45" spans="1:11" ht="60" customHeight="1" x14ac:dyDescent="0.25">
      <c r="A45" s="13">
        <v>22</v>
      </c>
      <c r="B45" s="14" t="s">
        <v>73</v>
      </c>
      <c r="C45" s="32" t="s">
        <v>117</v>
      </c>
      <c r="D45" s="15" t="s">
        <v>143</v>
      </c>
      <c r="E45" s="16">
        <v>16</v>
      </c>
      <c r="F45" s="40">
        <v>0</v>
      </c>
      <c r="G45" s="16">
        <f t="shared" si="0"/>
        <v>0</v>
      </c>
      <c r="H45" s="33" t="s">
        <v>162</v>
      </c>
      <c r="J45">
        <v>157</v>
      </c>
      <c r="K45"/>
    </row>
    <row r="46" spans="1:11" ht="105" customHeight="1" x14ac:dyDescent="0.25">
      <c r="A46" s="13">
        <v>23</v>
      </c>
      <c r="B46" s="14" t="s">
        <v>74</v>
      </c>
      <c r="C46" s="32" t="s">
        <v>118</v>
      </c>
      <c r="D46" s="15" t="s">
        <v>143</v>
      </c>
      <c r="E46" s="16">
        <v>16</v>
      </c>
      <c r="F46" s="40">
        <v>0</v>
      </c>
      <c r="G46" s="16">
        <f t="shared" si="0"/>
        <v>0</v>
      </c>
      <c r="H46" s="33" t="s">
        <v>163</v>
      </c>
      <c r="J46">
        <v>158</v>
      </c>
      <c r="K46"/>
    </row>
    <row r="47" spans="1:11" ht="75" customHeight="1" x14ac:dyDescent="0.25">
      <c r="A47" s="13">
        <v>24</v>
      </c>
      <c r="B47" s="14" t="s">
        <v>75</v>
      </c>
      <c r="C47" s="32" t="s">
        <v>119</v>
      </c>
      <c r="D47" s="15" t="s">
        <v>143</v>
      </c>
      <c r="E47" s="16">
        <v>118</v>
      </c>
      <c r="F47" s="40">
        <v>0</v>
      </c>
      <c r="G47" s="16">
        <f t="shared" si="0"/>
        <v>0</v>
      </c>
      <c r="H47" s="33" t="s">
        <v>164</v>
      </c>
      <c r="J47">
        <v>162</v>
      </c>
      <c r="K47"/>
    </row>
    <row r="48" spans="1:11" ht="45" customHeight="1" x14ac:dyDescent="0.25">
      <c r="A48" s="13">
        <v>25</v>
      </c>
      <c r="B48" s="14" t="s">
        <v>76</v>
      </c>
      <c r="C48" s="32" t="s">
        <v>120</v>
      </c>
      <c r="D48" s="15" t="s">
        <v>143</v>
      </c>
      <c r="E48" s="16">
        <v>8</v>
      </c>
      <c r="F48" s="40">
        <v>0</v>
      </c>
      <c r="G48" s="16">
        <f t="shared" si="0"/>
        <v>0</v>
      </c>
      <c r="H48" s="33" t="s">
        <v>165</v>
      </c>
      <c r="J48">
        <v>163</v>
      </c>
      <c r="K48"/>
    </row>
    <row r="49" spans="1:11" ht="30" customHeight="1" x14ac:dyDescent="0.25">
      <c r="A49" s="13">
        <v>26</v>
      </c>
      <c r="B49" s="14" t="s">
        <v>77</v>
      </c>
      <c r="C49" s="32" t="s">
        <v>121</v>
      </c>
      <c r="D49" s="15" t="s">
        <v>143</v>
      </c>
      <c r="E49" s="16">
        <v>118</v>
      </c>
      <c r="F49" s="40">
        <v>0</v>
      </c>
      <c r="G49" s="16">
        <f t="shared" si="0"/>
        <v>0</v>
      </c>
      <c r="H49" s="33" t="s">
        <v>166</v>
      </c>
      <c r="J49">
        <v>165</v>
      </c>
      <c r="K49"/>
    </row>
    <row r="50" spans="1:11" ht="60" customHeight="1" x14ac:dyDescent="0.25">
      <c r="A50" s="13">
        <v>27</v>
      </c>
      <c r="B50" s="14" t="s">
        <v>78</v>
      </c>
      <c r="C50" s="32" t="s">
        <v>122</v>
      </c>
      <c r="D50" s="15" t="s">
        <v>143</v>
      </c>
      <c r="E50" s="16">
        <v>118</v>
      </c>
      <c r="F50" s="40">
        <v>0</v>
      </c>
      <c r="G50" s="16">
        <f t="shared" si="0"/>
        <v>0</v>
      </c>
      <c r="H50" s="33" t="s">
        <v>167</v>
      </c>
      <c r="J50">
        <v>167</v>
      </c>
      <c r="K50"/>
    </row>
    <row r="51" spans="1:11" ht="75" customHeight="1" x14ac:dyDescent="0.25">
      <c r="A51" s="13">
        <v>28</v>
      </c>
      <c r="B51" s="14" t="s">
        <v>79</v>
      </c>
      <c r="C51" s="32" t="s">
        <v>123</v>
      </c>
      <c r="D51" s="15" t="s">
        <v>141</v>
      </c>
      <c r="E51" s="16">
        <v>2</v>
      </c>
      <c r="F51" s="40">
        <v>0</v>
      </c>
      <c r="G51" s="16">
        <f t="shared" si="0"/>
        <v>0</v>
      </c>
      <c r="H51" s="33" t="s">
        <v>168</v>
      </c>
      <c r="J51">
        <v>346</v>
      </c>
      <c r="K51"/>
    </row>
    <row r="52" spans="1:11" ht="45" customHeight="1" x14ac:dyDescent="0.25">
      <c r="A52" s="13">
        <v>29</v>
      </c>
      <c r="B52" s="14" t="s">
        <v>80</v>
      </c>
      <c r="C52" s="32" t="s">
        <v>124</v>
      </c>
      <c r="D52" s="15" t="s">
        <v>144</v>
      </c>
      <c r="E52" s="16">
        <v>14</v>
      </c>
      <c r="F52" s="40">
        <v>0</v>
      </c>
      <c r="G52" s="16">
        <f t="shared" si="0"/>
        <v>0</v>
      </c>
      <c r="H52" s="33" t="s">
        <v>169</v>
      </c>
      <c r="J52">
        <v>364</v>
      </c>
      <c r="K52"/>
    </row>
    <row r="53" spans="1:11" ht="90" customHeight="1" x14ac:dyDescent="0.25">
      <c r="A53" s="13">
        <v>30</v>
      </c>
      <c r="B53" s="14" t="s">
        <v>81</v>
      </c>
      <c r="C53" s="32" t="s">
        <v>125</v>
      </c>
      <c r="D53" s="15" t="s">
        <v>144</v>
      </c>
      <c r="E53" s="16">
        <v>17</v>
      </c>
      <c r="F53" s="40">
        <v>0</v>
      </c>
      <c r="G53" s="16">
        <f t="shared" si="0"/>
        <v>0</v>
      </c>
      <c r="H53" s="33" t="s">
        <v>170</v>
      </c>
      <c r="J53">
        <v>416</v>
      </c>
      <c r="K53"/>
    </row>
    <row r="54" spans="1:11" ht="30" customHeight="1" x14ac:dyDescent="0.25">
      <c r="A54" s="13">
        <v>31</v>
      </c>
      <c r="B54" s="14" t="s">
        <v>82</v>
      </c>
      <c r="C54" s="32" t="s">
        <v>126</v>
      </c>
      <c r="D54" s="15" t="s">
        <v>143</v>
      </c>
      <c r="E54" s="16">
        <v>2</v>
      </c>
      <c r="F54" s="40">
        <v>0</v>
      </c>
      <c r="G54" s="16">
        <f t="shared" si="0"/>
        <v>0</v>
      </c>
      <c r="H54" s="33" t="s">
        <v>171</v>
      </c>
      <c r="J54">
        <v>176</v>
      </c>
      <c r="K54"/>
    </row>
    <row r="55" spans="1:11" ht="30" customHeight="1" x14ac:dyDescent="0.25">
      <c r="A55" s="13">
        <v>32</v>
      </c>
      <c r="B55" s="14" t="s">
        <v>83</v>
      </c>
      <c r="C55" s="32" t="s">
        <v>127</v>
      </c>
      <c r="D55" s="15" t="s">
        <v>143</v>
      </c>
      <c r="E55" s="16">
        <v>4</v>
      </c>
      <c r="F55" s="40">
        <v>0</v>
      </c>
      <c r="G55" s="16">
        <f t="shared" si="0"/>
        <v>0</v>
      </c>
      <c r="H55" s="33" t="s">
        <v>172</v>
      </c>
      <c r="J55">
        <v>182</v>
      </c>
      <c r="K55"/>
    </row>
    <row r="56" spans="1:11" ht="30" customHeight="1" x14ac:dyDescent="0.25">
      <c r="A56" s="13">
        <v>33</v>
      </c>
      <c r="B56" s="14" t="s">
        <v>84</v>
      </c>
      <c r="C56" s="32" t="s">
        <v>128</v>
      </c>
      <c r="D56" s="15" t="s">
        <v>144</v>
      </c>
      <c r="E56" s="16">
        <v>19</v>
      </c>
      <c r="F56" s="40">
        <v>0</v>
      </c>
      <c r="G56" s="16">
        <f t="shared" si="0"/>
        <v>0</v>
      </c>
      <c r="H56" s="33" t="s">
        <v>173</v>
      </c>
      <c r="J56">
        <v>183</v>
      </c>
      <c r="K56"/>
    </row>
    <row r="57" spans="1:11" ht="75" customHeight="1" x14ac:dyDescent="0.25">
      <c r="A57" s="34">
        <v>34</v>
      </c>
      <c r="B57" s="35" t="s">
        <v>85</v>
      </c>
      <c r="C57" s="36" t="s">
        <v>129</v>
      </c>
      <c r="D57" s="37" t="s">
        <v>143</v>
      </c>
      <c r="E57" s="38">
        <v>4</v>
      </c>
      <c r="F57" s="40">
        <v>0</v>
      </c>
      <c r="G57" s="38">
        <f t="shared" si="0"/>
        <v>0</v>
      </c>
      <c r="H57" s="39" t="s">
        <v>174</v>
      </c>
      <c r="J57">
        <v>401</v>
      </c>
      <c r="K57"/>
    </row>
    <row r="58" spans="1:11" ht="45" customHeight="1" x14ac:dyDescent="0.25">
      <c r="A58" s="13">
        <v>35</v>
      </c>
      <c r="B58" s="14" t="s">
        <v>86</v>
      </c>
      <c r="C58" s="32" t="s">
        <v>130</v>
      </c>
      <c r="D58" s="15" t="s">
        <v>141</v>
      </c>
      <c r="E58" s="16">
        <v>2</v>
      </c>
      <c r="F58" s="40">
        <v>0</v>
      </c>
      <c r="G58" s="16">
        <f t="shared" si="0"/>
        <v>0</v>
      </c>
      <c r="H58" s="33" t="s">
        <v>175</v>
      </c>
      <c r="J58">
        <v>204</v>
      </c>
      <c r="K58"/>
    </row>
    <row r="59" spans="1:11" ht="30" customHeight="1" x14ac:dyDescent="0.25">
      <c r="A59" s="13">
        <v>36</v>
      </c>
      <c r="B59" s="14" t="s">
        <v>87</v>
      </c>
      <c r="C59" s="32" t="s">
        <v>131</v>
      </c>
      <c r="D59" s="15" t="s">
        <v>142</v>
      </c>
      <c r="E59" s="16">
        <v>1</v>
      </c>
      <c r="F59" s="40">
        <v>0</v>
      </c>
      <c r="G59" s="16">
        <f t="shared" si="0"/>
        <v>0</v>
      </c>
      <c r="H59" s="33" t="s">
        <v>151</v>
      </c>
      <c r="J59">
        <v>205</v>
      </c>
      <c r="K59"/>
    </row>
    <row r="60" spans="1:11" ht="45" customHeight="1" x14ac:dyDescent="0.25">
      <c r="A60" s="13">
        <v>37</v>
      </c>
      <c r="B60" s="14" t="s">
        <v>88</v>
      </c>
      <c r="C60" s="32" t="s">
        <v>132</v>
      </c>
      <c r="D60" s="15" t="s">
        <v>141</v>
      </c>
      <c r="E60" s="16">
        <v>3</v>
      </c>
      <c r="F60" s="40">
        <v>0</v>
      </c>
      <c r="G60" s="16">
        <f t="shared" si="0"/>
        <v>0</v>
      </c>
      <c r="H60" s="33" t="s">
        <v>176</v>
      </c>
      <c r="J60">
        <v>209</v>
      </c>
      <c r="K60"/>
    </row>
    <row r="61" spans="1:11" ht="30" customHeight="1" x14ac:dyDescent="0.25">
      <c r="A61" s="13">
        <v>38</v>
      </c>
      <c r="B61" s="14" t="s">
        <v>89</v>
      </c>
      <c r="C61" s="32" t="s">
        <v>133</v>
      </c>
      <c r="D61" s="15" t="s">
        <v>142</v>
      </c>
      <c r="E61" s="16">
        <v>1</v>
      </c>
      <c r="F61" s="40">
        <v>0</v>
      </c>
      <c r="G61" s="16">
        <f t="shared" si="0"/>
        <v>0</v>
      </c>
      <c r="H61" s="33"/>
      <c r="J61">
        <v>224</v>
      </c>
      <c r="K61"/>
    </row>
    <row r="62" spans="1:11" ht="30" customHeight="1" x14ac:dyDescent="0.25">
      <c r="A62" s="13">
        <v>39</v>
      </c>
      <c r="B62" s="14" t="s">
        <v>90</v>
      </c>
      <c r="C62" s="32" t="s">
        <v>134</v>
      </c>
      <c r="D62" s="15" t="s">
        <v>142</v>
      </c>
      <c r="E62" s="16">
        <v>1</v>
      </c>
      <c r="F62" s="40">
        <v>0</v>
      </c>
      <c r="G62" s="16">
        <f t="shared" si="0"/>
        <v>0</v>
      </c>
      <c r="H62" s="33"/>
      <c r="J62">
        <v>225</v>
      </c>
      <c r="K62"/>
    </row>
    <row r="63" spans="1:11" ht="45" customHeight="1" x14ac:dyDescent="0.25">
      <c r="A63" s="13">
        <v>40</v>
      </c>
      <c r="B63" s="14" t="s">
        <v>91</v>
      </c>
      <c r="C63" s="32" t="s">
        <v>135</v>
      </c>
      <c r="D63" s="15" t="s">
        <v>141</v>
      </c>
      <c r="E63" s="16">
        <v>2</v>
      </c>
      <c r="F63" s="40">
        <v>0</v>
      </c>
      <c r="G63" s="16">
        <f t="shared" si="0"/>
        <v>0</v>
      </c>
      <c r="H63" s="33" t="s">
        <v>152</v>
      </c>
      <c r="J63">
        <v>233</v>
      </c>
      <c r="K63"/>
    </row>
    <row r="64" spans="1:11" ht="45" customHeight="1" x14ac:dyDescent="0.25">
      <c r="A64" s="13">
        <v>41</v>
      </c>
      <c r="B64" s="14" t="s">
        <v>92</v>
      </c>
      <c r="C64" s="32" t="s">
        <v>136</v>
      </c>
      <c r="D64" s="15" t="s">
        <v>142</v>
      </c>
      <c r="E64" s="16">
        <v>1</v>
      </c>
      <c r="F64" s="40">
        <v>0</v>
      </c>
      <c r="G64" s="16">
        <f t="shared" si="0"/>
        <v>0</v>
      </c>
      <c r="H64" s="33"/>
      <c r="J64">
        <v>235</v>
      </c>
      <c r="K64"/>
    </row>
    <row r="65" spans="1:11" ht="45" customHeight="1" x14ac:dyDescent="0.25">
      <c r="A65" s="13">
        <v>42</v>
      </c>
      <c r="B65" s="14" t="s">
        <v>93</v>
      </c>
      <c r="C65" s="32" t="s">
        <v>137</v>
      </c>
      <c r="D65" s="15" t="s">
        <v>142</v>
      </c>
      <c r="E65" s="16">
        <v>1</v>
      </c>
      <c r="F65" s="40">
        <v>0</v>
      </c>
      <c r="G65" s="16">
        <f t="shared" si="0"/>
        <v>0</v>
      </c>
      <c r="H65" s="33" t="s">
        <v>177</v>
      </c>
      <c r="J65">
        <v>329</v>
      </c>
      <c r="K65"/>
    </row>
    <row r="66" spans="1:11" ht="30" customHeight="1" x14ac:dyDescent="0.25">
      <c r="A66" s="13">
        <v>43</v>
      </c>
      <c r="B66" s="14" t="s">
        <v>94</v>
      </c>
      <c r="C66" s="32" t="s">
        <v>138</v>
      </c>
      <c r="D66" s="15" t="s">
        <v>141</v>
      </c>
      <c r="E66" s="16">
        <v>1</v>
      </c>
      <c r="F66" s="40">
        <v>0</v>
      </c>
      <c r="G66" s="16">
        <f t="shared" si="0"/>
        <v>0</v>
      </c>
      <c r="H66" s="33" t="s">
        <v>178</v>
      </c>
      <c r="J66">
        <v>250</v>
      </c>
      <c r="K66"/>
    </row>
    <row r="67" spans="1:11" ht="30" customHeight="1" x14ac:dyDescent="0.25">
      <c r="A67" s="13">
        <v>44</v>
      </c>
      <c r="B67" s="14" t="s">
        <v>95</v>
      </c>
      <c r="C67" s="32" t="s">
        <v>139</v>
      </c>
      <c r="D67" s="15" t="s">
        <v>142</v>
      </c>
      <c r="E67" s="16">
        <v>1</v>
      </c>
      <c r="F67" s="40">
        <v>0</v>
      </c>
      <c r="G67" s="16">
        <f t="shared" si="0"/>
        <v>0</v>
      </c>
      <c r="H67" s="33" t="s">
        <v>179</v>
      </c>
      <c r="J67">
        <v>303</v>
      </c>
      <c r="K67"/>
    </row>
    <row r="68" spans="1:11" ht="30" customHeight="1" x14ac:dyDescent="0.25">
      <c r="A68" s="13">
        <v>45</v>
      </c>
      <c r="B68" s="14" t="s">
        <v>96</v>
      </c>
      <c r="C68" s="32" t="s">
        <v>140</v>
      </c>
      <c r="D68" s="15" t="s">
        <v>20</v>
      </c>
      <c r="E68" s="16">
        <v>1</v>
      </c>
      <c r="F68" s="40">
        <v>0</v>
      </c>
      <c r="G68" s="16">
        <f t="shared" si="0"/>
        <v>0</v>
      </c>
      <c r="H68" s="33"/>
      <c r="J68">
        <v>307</v>
      </c>
      <c r="K68"/>
    </row>
    <row r="69" spans="1:11" ht="27" customHeight="1" x14ac:dyDescent="0.25">
      <c r="A69" s="44" t="s">
        <v>52</v>
      </c>
      <c r="B69" s="45"/>
      <c r="C69" s="45"/>
      <c r="D69" s="45"/>
      <c r="E69" s="45"/>
      <c r="F69" s="45"/>
      <c r="G69" s="31">
        <f>ROUND(0+G35+G36+G37+G38+G39+G57, 2)</f>
        <v>0</v>
      </c>
      <c r="H69" s="23"/>
      <c r="K69"/>
    </row>
    <row r="70" spans="1:11" ht="27" customHeight="1" x14ac:dyDescent="0.25">
      <c r="A70" s="69" t="s">
        <v>51</v>
      </c>
      <c r="B70" s="70"/>
      <c r="C70" s="70"/>
      <c r="D70" s="70"/>
      <c r="E70" s="70"/>
      <c r="F70" s="70"/>
      <c r="G70" s="12">
        <f>ROUND(0+G24+G25+G26+G27+G28+G29+G30+G31+G32+G33+G34+G40+G41+G42+G43+G44+G45+G46+G47+G48+G49+G50+G51+G52+G53+G54+G55+G56+G58+G59+G60+G61+G62+G63+G64+G65+G66+G67+G68, 2)</f>
        <v>15000</v>
      </c>
      <c r="K70"/>
    </row>
    <row r="71" spans="1:11" ht="27" customHeight="1" x14ac:dyDescent="0.25">
      <c r="A71" s="69" t="s">
        <v>50</v>
      </c>
      <c r="B71" s="70"/>
      <c r="C71" s="70"/>
      <c r="D71" s="70"/>
      <c r="E71" s="70"/>
      <c r="F71" s="70"/>
      <c r="G71" s="12">
        <f>G69+G70</f>
        <v>15000</v>
      </c>
      <c r="K71"/>
    </row>
    <row r="72" spans="1:11" ht="27" customHeight="1" x14ac:dyDescent="0.25">
      <c r="A72" s="68" t="s">
        <v>49</v>
      </c>
      <c r="B72" s="68"/>
      <c r="C72" s="68"/>
      <c r="D72" s="68"/>
      <c r="E72" s="68"/>
      <c r="F72" s="68"/>
      <c r="G72" s="68"/>
      <c r="H72" s="68"/>
      <c r="K72"/>
    </row>
    <row r="73" spans="1:11" ht="27" customHeight="1" x14ac:dyDescent="0.25">
      <c r="A73" s="67" t="s">
        <v>48</v>
      </c>
      <c r="B73" s="67"/>
      <c r="C73" s="67"/>
      <c r="D73" s="67"/>
      <c r="E73" s="67"/>
      <c r="F73" s="67"/>
      <c r="G73" s="67"/>
      <c r="H73" s="67"/>
      <c r="K73"/>
    </row>
    <row r="74" spans="1:11" ht="35.1" customHeight="1" x14ac:dyDescent="0.25">
      <c r="A74" s="27" t="s">
        <v>47</v>
      </c>
      <c r="B74" s="28"/>
      <c r="C74" s="28"/>
      <c r="D74" s="28"/>
      <c r="E74" s="29"/>
      <c r="F74" s="41"/>
      <c r="G74" s="26" t="s">
        <v>46</v>
      </c>
      <c r="H74" s="1"/>
      <c r="K74"/>
    </row>
    <row r="75" spans="1:11" ht="15.75" customHeight="1" x14ac:dyDescent="0.25">
      <c r="A75" s="24"/>
      <c r="B75" s="42" t="s">
        <v>45</v>
      </c>
      <c r="C75" s="42"/>
      <c r="D75" s="42"/>
      <c r="E75" s="42"/>
      <c r="F75" s="43"/>
      <c r="K75"/>
    </row>
    <row r="76" spans="1:11" ht="45" customHeight="1" x14ac:dyDescent="0.25">
      <c r="A76" s="25" t="s">
        <v>44</v>
      </c>
      <c r="B76" s="109" t="s">
        <v>43</v>
      </c>
      <c r="C76" s="109"/>
      <c r="D76" s="109"/>
      <c r="E76" s="109"/>
      <c r="F76" s="110"/>
      <c r="K76"/>
    </row>
    <row r="77" spans="1:11" ht="60" customHeight="1" x14ac:dyDescent="0.25">
      <c r="A77" s="25" t="s">
        <v>42</v>
      </c>
      <c r="B77" s="109" t="s">
        <v>41</v>
      </c>
      <c r="C77" s="109"/>
      <c r="D77" s="109"/>
      <c r="E77" s="109"/>
      <c r="F77" s="110"/>
      <c r="K77"/>
    </row>
    <row r="78" spans="1:11" ht="45" customHeight="1" x14ac:dyDescent="0.25">
      <c r="A78" s="25" t="s">
        <v>40</v>
      </c>
      <c r="B78" s="109" t="s">
        <v>39</v>
      </c>
      <c r="C78" s="109"/>
      <c r="D78" s="109"/>
      <c r="E78" s="109"/>
      <c r="F78" s="110"/>
      <c r="K78"/>
    </row>
    <row r="79" spans="1:11" ht="75" customHeight="1" x14ac:dyDescent="0.25">
      <c r="A79" s="25" t="s">
        <v>38</v>
      </c>
      <c r="B79" s="109" t="s">
        <v>37</v>
      </c>
      <c r="C79" s="109"/>
      <c r="D79" s="109"/>
      <c r="E79" s="109"/>
      <c r="F79" s="110"/>
      <c r="K79"/>
    </row>
    <row r="80" spans="1:11" ht="120" customHeight="1" x14ac:dyDescent="0.25">
      <c r="A80" s="25" t="s">
        <v>36</v>
      </c>
      <c r="B80" s="109" t="s">
        <v>35</v>
      </c>
      <c r="C80" s="109"/>
      <c r="D80" s="109"/>
      <c r="E80" s="109"/>
      <c r="F80" s="110"/>
      <c r="K80"/>
    </row>
    <row r="81" spans="1:6" x14ac:dyDescent="0.25">
      <c r="A81" s="3"/>
      <c r="B81" s="30"/>
      <c r="C81" s="30"/>
      <c r="D81" s="30"/>
      <c r="E81" s="30"/>
      <c r="F81" s="30"/>
    </row>
    <row r="82" spans="1:6" x14ac:dyDescent="0.25">
      <c r="A82" s="3"/>
    </row>
    <row r="83" spans="1:6" x14ac:dyDescent="0.25">
      <c r="A83" s="3"/>
    </row>
    <row r="84" spans="1:6" x14ac:dyDescent="0.25">
      <c r="A84" s="3"/>
    </row>
    <row r="85" spans="1:6" x14ac:dyDescent="0.25">
      <c r="A85" s="3"/>
    </row>
    <row r="86" spans="1:6" x14ac:dyDescent="0.25">
      <c r="A86" s="3"/>
    </row>
    <row r="87" spans="1:6" x14ac:dyDescent="0.25">
      <c r="A87" s="3"/>
    </row>
    <row r="88" spans="1:6" x14ac:dyDescent="0.25">
      <c r="A88" s="3"/>
    </row>
    <row r="89" spans="1:6" x14ac:dyDescent="0.25">
      <c r="A89" s="3"/>
    </row>
    <row r="90" spans="1:6" x14ac:dyDescent="0.25">
      <c r="A90" s="3"/>
    </row>
    <row r="91" spans="1:6" x14ac:dyDescent="0.25">
      <c r="A91" s="3"/>
    </row>
    <row r="92" spans="1:6" x14ac:dyDescent="0.25">
      <c r="A92" s="3"/>
    </row>
    <row r="93" spans="1:6" x14ac:dyDescent="0.25">
      <c r="A93" s="3"/>
    </row>
    <row r="94" spans="1:6" x14ac:dyDescent="0.25">
      <c r="A94" s="3"/>
    </row>
    <row r="95" spans="1:6" x14ac:dyDescent="0.25">
      <c r="A95" s="3"/>
    </row>
    <row r="96" spans="1:6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</sheetData>
  <sheetProtection password="EB95" sheet="1"/>
  <mergeCells count="42">
    <mergeCell ref="B76:F76"/>
    <mergeCell ref="B77:F77"/>
    <mergeCell ref="B78:F78"/>
    <mergeCell ref="B79:F79"/>
    <mergeCell ref="B80:F8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75:F75"/>
    <mergeCell ref="A69:F69"/>
    <mergeCell ref="D17:G17"/>
    <mergeCell ref="A19:C21"/>
    <mergeCell ref="D20:G20"/>
    <mergeCell ref="D21:G21"/>
    <mergeCell ref="A17:C17"/>
    <mergeCell ref="A18:C18"/>
    <mergeCell ref="D18:G18"/>
    <mergeCell ref="D19:G19"/>
    <mergeCell ref="A73:H73"/>
    <mergeCell ref="A72:H72"/>
    <mergeCell ref="A70:F70"/>
    <mergeCell ref="A71:F71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2025-07-01T06:26:49Z</cp:lastPrinted>
  <dcterms:created xsi:type="dcterms:W3CDTF">2016-02-28T17:51:02Z</dcterms:created>
  <dcterms:modified xsi:type="dcterms:W3CDTF">2025-07-01T06:28:13Z</dcterms:modified>
  <cp:category/>
</cp:coreProperties>
</file>