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42 HOL\"/>
    </mc:Choice>
  </mc:AlternateContent>
  <xr:revisionPtr revIDLastSave="0" documentId="8_{5B8BD282-23A5-468A-865C-7EB165FBB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7" i="1" l="1"/>
  <c r="G98" i="1"/>
  <c r="G99" i="1" s="1"/>
</calcChain>
</file>

<file path=xl/sharedStrings.xml><?xml version="1.0" encoding="utf-8"?>
<sst xmlns="http://schemas.openxmlformats.org/spreadsheetml/2006/main" count="333" uniqueCount="260">
  <si>
    <t>Oprava volného bytu č.11, Pavlovova 71</t>
  </si>
  <si>
    <t>VZ č. 142/2025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</si>
  <si>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</si>
  <si>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</si>
  <si>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</si>
  <si>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</si>
  <si>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</si>
  <si>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</si>
  <si>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</si>
  <si>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</si>
  <si>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</si>
  <si>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</si>
  <si>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</si>
  <si>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</si>
  <si>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</si>
  <si>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</si>
  <si>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</si>
  <si>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Pavlovova 71/1628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</si>
  <si>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</si>
  <si>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</si>
  <si>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</si>
  <si>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</si>
  <si>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</si>
  <si>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</si>
  <si>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</si>
  <si>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</si>
  <si>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</si>
  <si>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</si>
  <si>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</si>
  <si>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</si>
  <si>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</si>
  <si>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</si>
  <si>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</si>
  <si>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</si>
  <si>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</si>
  <si>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</si>
  <si>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</si>
  <si>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</si>
  <si>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</si>
  <si>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</si>
  <si>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</si>
  <si>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</si>
  <si>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</si>
  <si>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</si>
  <si>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</si>
  <si>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</si>
  <si>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</si>
  <si>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</si>
  <si>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</si>
  <si>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</si>
  <si>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</si>
  <si>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</si>
  <si>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</si>
  <si>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</si>
  <si>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2.7</t>
  </si>
  <si>
    <t>3.1</t>
  </si>
  <si>
    <t>3.26</t>
  </si>
  <si>
    <t>3.28</t>
  </si>
  <si>
    <t>3.34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</si>
  <si>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</si>
  <si>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</si>
  <si>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</si>
  <si>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</si>
  <si>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</si>
  <si>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</si>
  <si>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</si>
  <si>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</si>
  <si>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</si>
  <si>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</si>
  <si>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</si>
  <si>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3.106</t>
  </si>
  <si>
    <t>3.113</t>
  </si>
  <si>
    <t>3.119</t>
  </si>
  <si>
    <t>3.120</t>
  </si>
  <si>
    <t>3.123</t>
  </si>
  <si>
    <t>3.160</t>
  </si>
  <si>
    <t>3.162</t>
  </si>
  <si>
    <t>3.168</t>
  </si>
  <si>
    <t>3.175</t>
  </si>
  <si>
    <t>4.1</t>
  </si>
  <si>
    <t>4.2</t>
  </si>
  <si>
    <t>4.4</t>
  </si>
  <si>
    <t>4.5</t>
  </si>
  <si>
    <t>4.23</t>
  </si>
  <si>
    <t>5.1</t>
  </si>
  <si>
    <t>5.2</t>
  </si>
  <si>
    <t>5.4</t>
  </si>
  <si>
    <t>5.6</t>
  </si>
  <si>
    <t>5.14</t>
  </si>
  <si>
    <t>5.17</t>
  </si>
  <si>
    <t>6.7</t>
  </si>
  <si>
    <t>6.8</t>
  </si>
  <si>
    <t>6.9</t>
  </si>
  <si>
    <t>6.11</t>
  </si>
  <si>
    <t>6.14</t>
  </si>
  <si>
    <t>6.18</t>
  </si>
  <si>
    <t>7.11</t>
  </si>
  <si>
    <t>7.12</t>
  </si>
  <si>
    <t>7.14</t>
  </si>
  <si>
    <t>7.16</t>
  </si>
  <si>
    <t>8.1</t>
  </si>
  <si>
    <t>8.2</t>
  </si>
  <si>
    <t>8.11</t>
  </si>
  <si>
    <t>8.12</t>
  </si>
  <si>
    <t>8.20</t>
  </si>
  <si>
    <t>8.21</t>
  </si>
  <si>
    <t>8.22</t>
  </si>
  <si>
    <t>8.24</t>
  </si>
  <si>
    <t>8.39</t>
  </si>
  <si>
    <t>9.1</t>
  </si>
  <si>
    <t>9.5</t>
  </si>
  <si>
    <t>9.6</t>
  </si>
  <si>
    <t>9.7</t>
  </si>
  <si>
    <t>9.14</t>
  </si>
  <si>
    <t>9.16</t>
  </si>
  <si>
    <t>9.17</t>
  </si>
  <si>
    <t>9.37</t>
  </si>
  <si>
    <t>11.16</t>
  </si>
  <si>
    <t>11.18</t>
  </si>
  <si>
    <t>11.19</t>
  </si>
  <si>
    <t>11.24</t>
  </si>
  <si>
    <t>11.25</t>
  </si>
  <si>
    <t>11.28</t>
  </si>
  <si>
    <t>11.31</t>
  </si>
  <si>
    <t>11.37</t>
  </si>
  <si>
    <t>elektro revize odběrného místa pro připojení elektroměru, vystavení revizní zprávy (2x)</t>
  </si>
  <si>
    <t>generální oprava třífázové elektroinstalace bytu s rozvody pod omítku, vč. el. příslušenství (např. domovní zvonek, ventilátory odsávání, infrazářič, osvětlení pod kuchyňskou linkou, aj.)</t>
  </si>
  <si>
    <t>výměna wc kombi</t>
  </si>
  <si>
    <t>výměna baterie umyvadlové stojánkové pákové</t>
  </si>
  <si>
    <t>výměna baterie vanové nástěnné R100</t>
  </si>
  <si>
    <t>výměna pračkového ventilu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</si>
  <si>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</si>
  <si>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</si>
  <si>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</si>
  <si>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</si>
  <si>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</si>
  <si>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</si>
  <si>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</si>
  <si>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</si>
  <si>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</si>
  <si>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</si>
  <si>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</si>
  <si>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parapetní desky dřevěné nebo plastové šířky do 30 cm a délky nad 1 m</t>
  </si>
  <si>
    <t>výměna dřezové desky dl. 120 cm, vč. ukončovacích lišt</t>
  </si>
  <si>
    <t>demontáž a zpětná montáž kuchyňské linky</t>
  </si>
  <si>
    <t>oprava kuchyňské linky, viz poznámka</t>
  </si>
  <si>
    <t>demontáž a zpětná montáž zařizovacích předmětů, viz poznámka</t>
  </si>
  <si>
    <t>dodávka a montáž dřezové/ umyvadlové baterie nástěnné R100/stojánkové pákové, včetně úpravy rozvodu SV a TUV k baterii</t>
  </si>
  <si>
    <t>dodávka a montáž digestoře recirkulační</t>
  </si>
  <si>
    <t>zřízení osvětlení pod kuchyňskou linku</t>
  </si>
  <si>
    <t>výměna samonosného sprchovacího koutu, vč. dopojení vodoinstalace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</si>
  <si>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</si>
  <si>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</si>
  <si>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</si>
  <si>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</si>
  <si>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oprava podlahy, viz poznámka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</si>
  <si>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</si>
  <si>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</si>
  <si>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</si>
  <si>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</si>
  <si>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</si>
  <si>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</si>
  <si>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</si>
  <si>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</si>
  <si>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</si>
  <si>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</si>
  <si>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</si>
  <si>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úprava podkladu pod dlažbu, včetně hydroizolace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</si>
  <si>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</si>
  <si>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</si>
  <si>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</si>
  <si>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</si>
  <si>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</si>
  <si>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</si>
  <si>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</si>
  <si>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</si>
  <si>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</si>
  <si>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</si>
  <si>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</si>
  <si>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</si>
  <si>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výměna pračkového sifonu</t>
  </si>
  <si>
    <t>opravy a seřízení plastových oken, viz poznámka</t>
  </si>
  <si>
    <t>výměna zámku poštovní schránky</t>
  </si>
  <si>
    <t>oprava sklepního boxu – dřevěného laťování</t>
  </si>
  <si>
    <t>výměna petlice sklepního boxu</t>
  </si>
  <si>
    <t>výroba klíčů pro zámkovou vložku</t>
  </si>
  <si>
    <t>výměna cylindrické zámkové vložky</t>
  </si>
  <si>
    <t>výměna kování k zámkové vložce, viz poznámka</t>
  </si>
  <si>
    <t>doplňující práce viz poznámka</t>
  </si>
  <si>
    <t>vyčištění umyvadla/kuchyňského dřezu</t>
  </si>
  <si>
    <t>vyčištění sporáku, trouby, včetně odmaštění</t>
  </si>
  <si>
    <t>vyčištění kuchyňské linky 120 cm</t>
  </si>
  <si>
    <t>vyčištění vestavěných skříní, viz poznámka</t>
  </si>
  <si>
    <t>vyčištění radiátoru</t>
  </si>
  <si>
    <t>umytí oken plastových, včetně rámu a parapetu, viz poznámka</t>
  </si>
  <si>
    <t>celkový úklid po opravách</t>
  </si>
  <si>
    <t>vyčištění svítidel včetně odmaštění</t>
  </si>
  <si>
    <t>ks</t>
  </si>
  <si>
    <t>soubor</t>
  </si>
  <si>
    <t>m2</t>
  </si>
  <si>
    <t>bm</t>
  </si>
  <si>
    <t>včetně opravy odběrného místa a drobných zednických prací</t>
  </si>
  <si>
    <t>vč.hadice a držáku na hadici</t>
  </si>
  <si>
    <t>v KU</t>
  </si>
  <si>
    <t>KOU+WC, s větrací mřížkou ve spodní části</t>
  </si>
  <si>
    <t xml:space="preserve">OP </t>
  </si>
  <si>
    <t>KU</t>
  </si>
  <si>
    <t>KOU - lak,</t>
  </si>
  <si>
    <t>OP+KU+vstupní - lak</t>
  </si>
  <si>
    <t>KOU+KU+OP</t>
  </si>
  <si>
    <t>KOU+KU+OP+vstupní (pro bezpečnostní kování)</t>
  </si>
  <si>
    <t>KOU</t>
  </si>
  <si>
    <t>KU+OP</t>
  </si>
  <si>
    <t>včetně opravy omítky, malby a podlahy z venkovní strany</t>
  </si>
  <si>
    <t>KU+OP (délka cca 1,35 m) - plastový, bílá barva</t>
  </si>
  <si>
    <t>u sporáku Al. lišta, lištu ve styku dřezová deska s obkladem na obou stranách</t>
  </si>
  <si>
    <t>120 cm včetně posunutí do rohu místnosti</t>
  </si>
  <si>
    <t>výměna vnitřních bílých desek (poliček) - rozměry cca: 1ks 77*46 cm, 2ks 36*28 cm, 2ks 76*28 cm, výměna dna šuplíků 4ks cca 30*42 cm, seřízení dvířek a šuplíků</t>
  </si>
  <si>
    <t>šatní skříň (cca165 x 264 x 60 cm), celoelektrický sporák</t>
  </si>
  <si>
    <t>nástěnná</t>
  </si>
  <si>
    <t>délka min.50 cm, včetně rozvodu</t>
  </si>
  <si>
    <t>rozměry cca 80x80x200 cm, rohový vstup, včetně zástěny (plast, sklo)</t>
  </si>
  <si>
    <t>KU+PŘ+OP</t>
  </si>
  <si>
    <t>KU+PŘ do tl. 15 mm</t>
  </si>
  <si>
    <t>KU+PŘ+OP - každá místnost z jednoho kusu, dekor odsouhlasit s objednatelem</t>
  </si>
  <si>
    <t>KU+PŘ+OP (pásek 30x30 mm)</t>
  </si>
  <si>
    <t>OSB desky v OP (16 m2) - přichycení uvolněných desek a vyrovnání před pokládkou nového PVC</t>
  </si>
  <si>
    <t>OP+KU+PŘ+KOU nad obkladem včetně odstranění zatečení okenních stěn v KU+OP</t>
  </si>
  <si>
    <t>OP</t>
  </si>
  <si>
    <t>OP+KU+PŘ+KOU nad obkladem</t>
  </si>
  <si>
    <t>OP+KU+PŘ+KOU nad obkladem, včetně penetračního nátěru a protiplísňového nátěru "okenních" stěn</t>
  </si>
  <si>
    <t>OP+KU kolem rámu oken a parapetů</t>
  </si>
  <si>
    <t>celý byt - styk prahů a zárubní + styk prahů a PVC, styk mezi vrchním dílem KL a obkladem</t>
  </si>
  <si>
    <t>KOU (včetně těsnícího koutového pásku)</t>
  </si>
  <si>
    <t>KOU+KU</t>
  </si>
  <si>
    <t>KOU po strop (2 barvy) + KU mezivrch. a spodním dílem KL a kolem sporáku (za sporákem a boční stranou KL obklad až po zem)</t>
  </si>
  <si>
    <t>KOU včetně vybourání potěrového betonu do tl. 60 mm</t>
  </si>
  <si>
    <t>KOU včetně vyrovnání betonovou mazaninou do tl. 50 mm</t>
  </si>
  <si>
    <t>žebrové: OP - KALOR 21 žeber, KU - SLAVIA 15 žeber = bílá syntetika</t>
  </si>
  <si>
    <t>KU+OP+KOU bílá syntetika</t>
  </si>
  <si>
    <t>KOU-bílá syntetika</t>
  </si>
  <si>
    <t>vstupní+KU+OP-bílá syntetika</t>
  </si>
  <si>
    <t>po vodoměry</t>
  </si>
  <si>
    <t>KOU+OP+KU</t>
  </si>
  <si>
    <t>KOU napojení žebříku + KU+OP oprava uchycení těles ÚT</t>
  </si>
  <si>
    <t>OP+KU (4 okenní křídla) včetně výměny kování 2ks</t>
  </si>
  <si>
    <t>výměna dřevěného laťování</t>
  </si>
  <si>
    <t>včetně visacího zámku</t>
  </si>
  <si>
    <t>2x dům, 1x sklep</t>
  </si>
  <si>
    <t>vstupní - pro bezpečnostní kování</t>
  </si>
  <si>
    <t>vstupní - bezpečnostní</t>
  </si>
  <si>
    <t>výroba 2ks čipů od domu</t>
  </si>
  <si>
    <t>KU nerez dřez - silně znečištěný</t>
  </si>
  <si>
    <t>celoelektrický se sklokeramickou deskou - silně znečištěný</t>
  </si>
  <si>
    <t>silně znečištěná</t>
  </si>
  <si>
    <t>šatní - cca165 x 264 x 60 cm - silně znečištěná</t>
  </si>
  <si>
    <t>KOU - žebřík, OP žebrový (KALOR 21 žeber), KU žebrový (SLAVIA 15 žeber) - silně znečištěné</t>
  </si>
  <si>
    <t>z obou stran - silně znečištěné</t>
  </si>
  <si>
    <t>KOU+KU+PŘ</t>
  </si>
  <si>
    <t>21.7.2025 14:46:56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</si>
</sst>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showGridLines="0" tabSelected="1" zoomScale="115" zoomScaleNormal="115" workbookViewId="0">
      <selection activeCell="K1" sqref="K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2215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259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73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125</v>
      </c>
      <c r="D25" s="15" t="s">
        <v>197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126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201</v>
      </c>
      <c r="J26">
        <v>26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127</v>
      </c>
      <c r="D27" s="15" t="s">
        <v>197</v>
      </c>
      <c r="E27" s="16">
        <v>1</v>
      </c>
      <c r="F27" s="40">
        <v>0</v>
      </c>
      <c r="G27" s="16">
        <f t="shared" si="0"/>
        <v>0</v>
      </c>
      <c r="H27" s="33"/>
      <c r="J27">
        <v>42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128</v>
      </c>
      <c r="D28" s="15" t="s">
        <v>197</v>
      </c>
      <c r="E28" s="16">
        <v>1</v>
      </c>
      <c r="F28" s="40">
        <v>0</v>
      </c>
      <c r="G28" s="16">
        <f t="shared" si="0"/>
        <v>0</v>
      </c>
      <c r="H28" s="33"/>
      <c r="J28">
        <v>67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129</v>
      </c>
      <c r="D29" s="15" t="s">
        <v>197</v>
      </c>
      <c r="E29" s="16">
        <v>1</v>
      </c>
      <c r="F29" s="40">
        <v>0</v>
      </c>
      <c r="G29" s="16">
        <f t="shared" si="0"/>
        <v>0</v>
      </c>
      <c r="H29" s="33" t="s">
        <v>202</v>
      </c>
      <c r="J29">
        <v>69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130</v>
      </c>
      <c r="D30" s="15" t="s">
        <v>197</v>
      </c>
      <c r="E30" s="16">
        <v>1</v>
      </c>
      <c r="F30" s="40">
        <v>0</v>
      </c>
      <c r="G30" s="16">
        <f t="shared" si="0"/>
        <v>0</v>
      </c>
      <c r="H30" s="33" t="s">
        <v>203</v>
      </c>
      <c r="J30">
        <v>75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131</v>
      </c>
      <c r="D31" s="15" t="s">
        <v>197</v>
      </c>
      <c r="E31" s="16">
        <v>1</v>
      </c>
      <c r="F31" s="40">
        <v>0</v>
      </c>
      <c r="G31" s="16">
        <f t="shared" si="0"/>
        <v>0</v>
      </c>
      <c r="H31" s="33"/>
      <c r="J31">
        <v>93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132</v>
      </c>
      <c r="D32" s="15" t="s">
        <v>197</v>
      </c>
      <c r="E32" s="16">
        <v>1</v>
      </c>
      <c r="F32" s="40">
        <v>0</v>
      </c>
      <c r="G32" s="16">
        <f t="shared" si="0"/>
        <v>0</v>
      </c>
      <c r="H32" s="33" t="s">
        <v>204</v>
      </c>
      <c r="J32">
        <v>95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133</v>
      </c>
      <c r="D33" s="15" t="s">
        <v>197</v>
      </c>
      <c r="E33" s="16">
        <v>1</v>
      </c>
      <c r="F33" s="40">
        <v>0</v>
      </c>
      <c r="G33" s="16">
        <f t="shared" si="0"/>
        <v>0</v>
      </c>
      <c r="H33" s="33" t="s">
        <v>205</v>
      </c>
      <c r="J33">
        <v>97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134</v>
      </c>
      <c r="D34" s="15" t="s">
        <v>197</v>
      </c>
      <c r="E34" s="16">
        <v>1</v>
      </c>
      <c r="F34" s="40">
        <v>0</v>
      </c>
      <c r="G34" s="16">
        <f t="shared" si="0"/>
        <v>0</v>
      </c>
      <c r="H34" s="33" t="s">
        <v>206</v>
      </c>
      <c r="J34">
        <v>101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135</v>
      </c>
      <c r="D35" s="15" t="s">
        <v>197</v>
      </c>
      <c r="E35" s="16">
        <v>1</v>
      </c>
      <c r="F35" s="40">
        <v>0</v>
      </c>
      <c r="G35" s="16">
        <f t="shared" si="0"/>
        <v>0</v>
      </c>
      <c r="H35" s="33" t="s">
        <v>207</v>
      </c>
      <c r="J35">
        <v>108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136</v>
      </c>
      <c r="D36" s="15" t="s">
        <v>197</v>
      </c>
      <c r="E36" s="16">
        <v>3</v>
      </c>
      <c r="F36" s="40">
        <v>0</v>
      </c>
      <c r="G36" s="16">
        <f t="shared" si="0"/>
        <v>0</v>
      </c>
      <c r="H36" s="33" t="s">
        <v>208</v>
      </c>
      <c r="J36">
        <v>110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137</v>
      </c>
      <c r="D37" s="15" t="s">
        <v>197</v>
      </c>
      <c r="E37" s="16">
        <v>3</v>
      </c>
      <c r="F37" s="40">
        <v>0</v>
      </c>
      <c r="G37" s="16">
        <f t="shared" si="0"/>
        <v>0</v>
      </c>
      <c r="H37" s="33" t="s">
        <v>209</v>
      </c>
      <c r="J37">
        <v>123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138</v>
      </c>
      <c r="D38" s="15" t="s">
        <v>197</v>
      </c>
      <c r="E38" s="16">
        <v>4</v>
      </c>
      <c r="F38" s="40">
        <v>0</v>
      </c>
      <c r="G38" s="16">
        <f t="shared" si="0"/>
        <v>0</v>
      </c>
      <c r="H38" s="33" t="s">
        <v>210</v>
      </c>
      <c r="J38">
        <v>124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139</v>
      </c>
      <c r="D39" s="15" t="s">
        <v>197</v>
      </c>
      <c r="E39" s="16">
        <v>1</v>
      </c>
      <c r="F39" s="40">
        <v>0</v>
      </c>
      <c r="G39" s="16">
        <f t="shared" si="0"/>
        <v>0</v>
      </c>
      <c r="H39" s="33" t="s">
        <v>211</v>
      </c>
      <c r="J39">
        <v>125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140</v>
      </c>
      <c r="D40" s="15" t="s">
        <v>197</v>
      </c>
      <c r="E40" s="16">
        <v>2</v>
      </c>
      <c r="F40" s="40">
        <v>0</v>
      </c>
      <c r="G40" s="16">
        <f t="shared" si="0"/>
        <v>0</v>
      </c>
      <c r="H40" s="33" t="s">
        <v>212</v>
      </c>
      <c r="J40">
        <v>127</v>
      </c>
      <c r="K40"/>
    </row>
    <row r="41" spans="1:11" ht="60" customHeight="1" x14ac:dyDescent="0.25">
      <c r="A41" s="13">
        <v>18</v>
      </c>
      <c r="B41" s="14" t="s">
        <v>69</v>
      </c>
      <c r="C41" s="32" t="s">
        <v>141</v>
      </c>
      <c r="D41" s="15" t="s">
        <v>197</v>
      </c>
      <c r="E41" s="16">
        <v>1</v>
      </c>
      <c r="F41" s="40">
        <v>0</v>
      </c>
      <c r="G41" s="16">
        <f t="shared" si="0"/>
        <v>0</v>
      </c>
      <c r="H41" s="33" t="s">
        <v>213</v>
      </c>
      <c r="J41">
        <v>130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142</v>
      </c>
      <c r="D42" s="15" t="s">
        <v>197</v>
      </c>
      <c r="E42" s="16">
        <v>2</v>
      </c>
      <c r="F42" s="40">
        <v>0</v>
      </c>
      <c r="G42" s="16">
        <f t="shared" si="0"/>
        <v>0</v>
      </c>
      <c r="H42" s="33" t="s">
        <v>214</v>
      </c>
      <c r="J42">
        <v>147</v>
      </c>
      <c r="K42"/>
    </row>
    <row r="43" spans="1:11" ht="60" customHeight="1" x14ac:dyDescent="0.25">
      <c r="A43" s="13">
        <v>20</v>
      </c>
      <c r="B43" s="14" t="s">
        <v>71</v>
      </c>
      <c r="C43" s="32" t="s">
        <v>143</v>
      </c>
      <c r="D43" s="15" t="s">
        <v>197</v>
      </c>
      <c r="E43" s="16">
        <v>1</v>
      </c>
      <c r="F43" s="40">
        <v>0</v>
      </c>
      <c r="G43" s="16">
        <f t="shared" si="0"/>
        <v>0</v>
      </c>
      <c r="H43" s="33" t="s">
        <v>215</v>
      </c>
      <c r="J43">
        <v>299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144</v>
      </c>
      <c r="D44" s="15" t="s">
        <v>198</v>
      </c>
      <c r="E44" s="16">
        <v>1</v>
      </c>
      <c r="F44" s="40">
        <v>0</v>
      </c>
      <c r="G44" s="16">
        <f t="shared" si="0"/>
        <v>0</v>
      </c>
      <c r="H44" s="33" t="s">
        <v>216</v>
      </c>
      <c r="J44">
        <v>311</v>
      </c>
      <c r="K44"/>
    </row>
    <row r="45" spans="1:11" ht="105" customHeight="1" x14ac:dyDescent="0.25">
      <c r="A45" s="13">
        <v>22</v>
      </c>
      <c r="B45" s="14" t="s">
        <v>73</v>
      </c>
      <c r="C45" s="32" t="s">
        <v>145</v>
      </c>
      <c r="D45" s="15" t="s">
        <v>198</v>
      </c>
      <c r="E45" s="16">
        <v>1</v>
      </c>
      <c r="F45" s="40">
        <v>0</v>
      </c>
      <c r="G45" s="16">
        <f t="shared" si="0"/>
        <v>0</v>
      </c>
      <c r="H45" s="33" t="s">
        <v>217</v>
      </c>
      <c r="J45">
        <v>312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146</v>
      </c>
      <c r="D46" s="15" t="s">
        <v>198</v>
      </c>
      <c r="E46" s="16">
        <v>1</v>
      </c>
      <c r="F46" s="40">
        <v>0</v>
      </c>
      <c r="G46" s="16">
        <f t="shared" si="0"/>
        <v>0</v>
      </c>
      <c r="H46" s="33" t="s">
        <v>218</v>
      </c>
      <c r="J46">
        <v>315</v>
      </c>
      <c r="K46"/>
    </row>
    <row r="47" spans="1:11" ht="60" customHeight="1" x14ac:dyDescent="0.25">
      <c r="A47" s="34">
        <v>24</v>
      </c>
      <c r="B47" s="35" t="s">
        <v>75</v>
      </c>
      <c r="C47" s="36" t="s">
        <v>147</v>
      </c>
      <c r="D47" s="37" t="s">
        <v>197</v>
      </c>
      <c r="E47" s="38">
        <v>1</v>
      </c>
      <c r="F47" s="40">
        <v>0</v>
      </c>
      <c r="G47" s="38">
        <f t="shared" si="0"/>
        <v>0</v>
      </c>
      <c r="H47" s="39" t="s">
        <v>219</v>
      </c>
      <c r="J47">
        <v>395</v>
      </c>
      <c r="K47"/>
    </row>
    <row r="48" spans="1:11" ht="30" customHeight="1" x14ac:dyDescent="0.25">
      <c r="A48" s="34">
        <v>25</v>
      </c>
      <c r="B48" s="35" t="s">
        <v>76</v>
      </c>
      <c r="C48" s="36" t="s">
        <v>148</v>
      </c>
      <c r="D48" s="37" t="s">
        <v>197</v>
      </c>
      <c r="E48" s="38">
        <v>1</v>
      </c>
      <c r="F48" s="40">
        <v>0</v>
      </c>
      <c r="G48" s="38">
        <f t="shared" si="0"/>
        <v>0</v>
      </c>
      <c r="H48" s="39"/>
      <c r="J48">
        <v>397</v>
      </c>
      <c r="K48"/>
    </row>
    <row r="49" spans="1:11" ht="45" customHeight="1" x14ac:dyDescent="0.25">
      <c r="A49" s="34">
        <v>26</v>
      </c>
      <c r="B49" s="35" t="s">
        <v>77</v>
      </c>
      <c r="C49" s="36" t="s">
        <v>149</v>
      </c>
      <c r="D49" s="37" t="s">
        <v>197</v>
      </c>
      <c r="E49" s="38">
        <v>1</v>
      </c>
      <c r="F49" s="40">
        <v>0</v>
      </c>
      <c r="G49" s="38">
        <f t="shared" si="0"/>
        <v>0</v>
      </c>
      <c r="H49" s="39" t="s">
        <v>220</v>
      </c>
      <c r="J49">
        <v>412</v>
      </c>
      <c r="K49"/>
    </row>
    <row r="50" spans="1:11" ht="60" customHeight="1" x14ac:dyDescent="0.25">
      <c r="A50" s="13">
        <v>27</v>
      </c>
      <c r="B50" s="14" t="s">
        <v>78</v>
      </c>
      <c r="C50" s="32" t="s">
        <v>150</v>
      </c>
      <c r="D50" s="15" t="s">
        <v>198</v>
      </c>
      <c r="E50" s="16">
        <v>1</v>
      </c>
      <c r="F50" s="40">
        <v>0</v>
      </c>
      <c r="G50" s="16">
        <f t="shared" si="0"/>
        <v>0</v>
      </c>
      <c r="H50" s="33" t="s">
        <v>221</v>
      </c>
      <c r="J50">
        <v>430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151</v>
      </c>
      <c r="D51" s="15" t="s">
        <v>199</v>
      </c>
      <c r="E51" s="16">
        <v>30</v>
      </c>
      <c r="F51" s="40">
        <v>0</v>
      </c>
      <c r="G51" s="16">
        <f t="shared" si="0"/>
        <v>0</v>
      </c>
      <c r="H51" s="33" t="s">
        <v>222</v>
      </c>
      <c r="J51">
        <v>148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152</v>
      </c>
      <c r="D52" s="15" t="s">
        <v>199</v>
      </c>
      <c r="E52" s="16">
        <v>14</v>
      </c>
      <c r="F52" s="40">
        <v>0</v>
      </c>
      <c r="G52" s="16">
        <f t="shared" si="0"/>
        <v>0</v>
      </c>
      <c r="H52" s="33" t="s">
        <v>223</v>
      </c>
      <c r="J52">
        <v>149</v>
      </c>
      <c r="K52"/>
    </row>
    <row r="53" spans="1:11" ht="60" customHeight="1" x14ac:dyDescent="0.25">
      <c r="A53" s="13">
        <v>30</v>
      </c>
      <c r="B53" s="14" t="s">
        <v>81</v>
      </c>
      <c r="C53" s="32" t="s">
        <v>153</v>
      </c>
      <c r="D53" s="15" t="s">
        <v>199</v>
      </c>
      <c r="E53" s="16">
        <v>30</v>
      </c>
      <c r="F53" s="40">
        <v>0</v>
      </c>
      <c r="G53" s="16">
        <f t="shared" si="0"/>
        <v>0</v>
      </c>
      <c r="H53" s="33" t="s">
        <v>224</v>
      </c>
      <c r="J53">
        <v>151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154</v>
      </c>
      <c r="D54" s="15" t="s">
        <v>200</v>
      </c>
      <c r="E54" s="16">
        <v>35</v>
      </c>
      <c r="F54" s="40">
        <v>0</v>
      </c>
      <c r="G54" s="16">
        <f t="shared" si="0"/>
        <v>0</v>
      </c>
      <c r="H54" s="33" t="s">
        <v>225</v>
      </c>
      <c r="J54">
        <v>152</v>
      </c>
      <c r="K54"/>
    </row>
    <row r="55" spans="1:11" ht="75" customHeight="1" x14ac:dyDescent="0.25">
      <c r="A55" s="13">
        <v>32</v>
      </c>
      <c r="B55" s="14" t="s">
        <v>83</v>
      </c>
      <c r="C55" s="32" t="s">
        <v>155</v>
      </c>
      <c r="D55" s="15" t="s">
        <v>198</v>
      </c>
      <c r="E55" s="16">
        <v>1</v>
      </c>
      <c r="F55" s="40">
        <v>0</v>
      </c>
      <c r="G55" s="16">
        <f t="shared" si="0"/>
        <v>0</v>
      </c>
      <c r="H55" s="33" t="s">
        <v>226</v>
      </c>
      <c r="J55">
        <v>413</v>
      </c>
      <c r="K55"/>
    </row>
    <row r="56" spans="1:11" ht="75" customHeight="1" x14ac:dyDescent="0.25">
      <c r="A56" s="13">
        <v>33</v>
      </c>
      <c r="B56" s="14" t="s">
        <v>84</v>
      </c>
      <c r="C56" s="32" t="s">
        <v>156</v>
      </c>
      <c r="D56" s="15" t="s">
        <v>199</v>
      </c>
      <c r="E56" s="16">
        <v>118</v>
      </c>
      <c r="F56" s="40">
        <v>0</v>
      </c>
      <c r="G56" s="16">
        <f t="shared" ref="G56:G87" si="1">ROUND(E56*F56, 2)</f>
        <v>0</v>
      </c>
      <c r="H56" s="33" t="s">
        <v>227</v>
      </c>
      <c r="J56">
        <v>162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157</v>
      </c>
      <c r="D57" s="15" t="s">
        <v>199</v>
      </c>
      <c r="E57" s="16">
        <v>3</v>
      </c>
      <c r="F57" s="40">
        <v>0</v>
      </c>
      <c r="G57" s="16">
        <f t="shared" si="1"/>
        <v>0</v>
      </c>
      <c r="H57" s="33" t="s">
        <v>228</v>
      </c>
      <c r="J57">
        <v>163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158</v>
      </c>
      <c r="D58" s="15" t="s">
        <v>199</v>
      </c>
      <c r="E58" s="16">
        <v>118</v>
      </c>
      <c r="F58" s="40">
        <v>0</v>
      </c>
      <c r="G58" s="16">
        <f t="shared" si="1"/>
        <v>0</v>
      </c>
      <c r="H58" s="33" t="s">
        <v>229</v>
      </c>
      <c r="J58">
        <v>165</v>
      </c>
      <c r="K58"/>
    </row>
    <row r="59" spans="1:11" ht="75" customHeight="1" x14ac:dyDescent="0.25">
      <c r="A59" s="13">
        <v>36</v>
      </c>
      <c r="B59" s="14" t="s">
        <v>87</v>
      </c>
      <c r="C59" s="32" t="s">
        <v>159</v>
      </c>
      <c r="D59" s="15" t="s">
        <v>199</v>
      </c>
      <c r="E59" s="16">
        <v>118</v>
      </c>
      <c r="F59" s="40">
        <v>0</v>
      </c>
      <c r="G59" s="16">
        <f t="shared" si="1"/>
        <v>0</v>
      </c>
      <c r="H59" s="33" t="s">
        <v>230</v>
      </c>
      <c r="J59">
        <v>167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160</v>
      </c>
      <c r="D60" s="15" t="s">
        <v>200</v>
      </c>
      <c r="E60" s="16">
        <v>14</v>
      </c>
      <c r="F60" s="40">
        <v>0</v>
      </c>
      <c r="G60" s="16">
        <f t="shared" si="1"/>
        <v>0</v>
      </c>
      <c r="H60" s="33" t="s">
        <v>231</v>
      </c>
      <c r="J60">
        <v>364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161</v>
      </c>
      <c r="D61" s="15" t="s">
        <v>200</v>
      </c>
      <c r="E61" s="16">
        <v>7</v>
      </c>
      <c r="F61" s="40">
        <v>0</v>
      </c>
      <c r="G61" s="16">
        <f t="shared" si="1"/>
        <v>0</v>
      </c>
      <c r="H61" s="33" t="s">
        <v>232</v>
      </c>
      <c r="J61">
        <v>416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162</v>
      </c>
      <c r="D62" s="15" t="s">
        <v>199</v>
      </c>
      <c r="E62" s="16">
        <v>16</v>
      </c>
      <c r="F62" s="40">
        <v>0</v>
      </c>
      <c r="G62" s="16">
        <f t="shared" si="1"/>
        <v>0</v>
      </c>
      <c r="H62" s="33" t="s">
        <v>233</v>
      </c>
      <c r="J62">
        <v>175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163</v>
      </c>
      <c r="D63" s="15" t="s">
        <v>199</v>
      </c>
      <c r="E63" s="16">
        <v>20</v>
      </c>
      <c r="F63" s="40">
        <v>0</v>
      </c>
      <c r="G63" s="16">
        <f t="shared" si="1"/>
        <v>0</v>
      </c>
      <c r="H63" s="33" t="s">
        <v>234</v>
      </c>
      <c r="J63">
        <v>176</v>
      </c>
      <c r="K63"/>
    </row>
    <row r="64" spans="1:11" ht="90" customHeight="1" x14ac:dyDescent="0.25">
      <c r="A64" s="13">
        <v>41</v>
      </c>
      <c r="B64" s="14" t="s">
        <v>92</v>
      </c>
      <c r="C64" s="32" t="s">
        <v>164</v>
      </c>
      <c r="D64" s="15" t="s">
        <v>199</v>
      </c>
      <c r="E64" s="16">
        <v>20</v>
      </c>
      <c r="F64" s="40">
        <v>0</v>
      </c>
      <c r="G64" s="16">
        <f t="shared" si="1"/>
        <v>0</v>
      </c>
      <c r="H64" s="33" t="s">
        <v>235</v>
      </c>
      <c r="J64">
        <v>177</v>
      </c>
      <c r="K64"/>
    </row>
    <row r="65" spans="1:11" ht="30" customHeight="1" x14ac:dyDescent="0.25">
      <c r="A65" s="13">
        <v>42</v>
      </c>
      <c r="B65" s="14" t="s">
        <v>93</v>
      </c>
      <c r="C65" s="32" t="s">
        <v>165</v>
      </c>
      <c r="D65" s="15" t="s">
        <v>199</v>
      </c>
      <c r="E65" s="16">
        <v>3</v>
      </c>
      <c r="F65" s="40">
        <v>0</v>
      </c>
      <c r="G65" s="16">
        <f t="shared" si="1"/>
        <v>0</v>
      </c>
      <c r="H65" s="33" t="s">
        <v>211</v>
      </c>
      <c r="J65">
        <v>179</v>
      </c>
      <c r="K65"/>
    </row>
    <row r="66" spans="1:11" ht="45" customHeight="1" x14ac:dyDescent="0.25">
      <c r="A66" s="13">
        <v>43</v>
      </c>
      <c r="B66" s="14" t="s">
        <v>94</v>
      </c>
      <c r="C66" s="32" t="s">
        <v>166</v>
      </c>
      <c r="D66" s="15" t="s">
        <v>199</v>
      </c>
      <c r="E66" s="16">
        <v>3</v>
      </c>
      <c r="F66" s="40">
        <v>0</v>
      </c>
      <c r="G66" s="16">
        <f t="shared" si="1"/>
        <v>0</v>
      </c>
      <c r="H66" s="33" t="s">
        <v>236</v>
      </c>
      <c r="J66">
        <v>182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167</v>
      </c>
      <c r="D67" s="15" t="s">
        <v>199</v>
      </c>
      <c r="E67" s="16">
        <v>3</v>
      </c>
      <c r="F67" s="40">
        <v>0</v>
      </c>
      <c r="G67" s="16">
        <f t="shared" si="1"/>
        <v>0</v>
      </c>
      <c r="H67" s="33" t="s">
        <v>237</v>
      </c>
      <c r="J67">
        <v>186</v>
      </c>
      <c r="K67"/>
    </row>
    <row r="68" spans="1:11" ht="60" customHeight="1" x14ac:dyDescent="0.25">
      <c r="A68" s="13">
        <v>45</v>
      </c>
      <c r="B68" s="14" t="s">
        <v>96</v>
      </c>
      <c r="C68" s="32" t="s">
        <v>168</v>
      </c>
      <c r="D68" s="15" t="s">
        <v>197</v>
      </c>
      <c r="E68" s="16">
        <v>2</v>
      </c>
      <c r="F68" s="40">
        <v>0</v>
      </c>
      <c r="G68" s="16">
        <f t="shared" si="1"/>
        <v>0</v>
      </c>
      <c r="H68" s="33" t="s">
        <v>238</v>
      </c>
      <c r="J68">
        <v>204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169</v>
      </c>
      <c r="D69" s="15" t="s">
        <v>198</v>
      </c>
      <c r="E69" s="16">
        <v>1</v>
      </c>
      <c r="F69" s="40">
        <v>0</v>
      </c>
      <c r="G69" s="16">
        <f t="shared" si="1"/>
        <v>0</v>
      </c>
      <c r="H69" s="33" t="s">
        <v>239</v>
      </c>
      <c r="J69">
        <v>205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170</v>
      </c>
      <c r="D70" s="15" t="s">
        <v>197</v>
      </c>
      <c r="E70" s="16">
        <v>1</v>
      </c>
      <c r="F70" s="40">
        <v>0</v>
      </c>
      <c r="G70" s="16">
        <f t="shared" si="1"/>
        <v>0</v>
      </c>
      <c r="H70" s="33" t="s">
        <v>240</v>
      </c>
      <c r="J70">
        <v>207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171</v>
      </c>
      <c r="D71" s="15" t="s">
        <v>197</v>
      </c>
      <c r="E71" s="16">
        <v>3</v>
      </c>
      <c r="F71" s="40">
        <v>0</v>
      </c>
      <c r="G71" s="16">
        <f t="shared" si="1"/>
        <v>0</v>
      </c>
      <c r="H71" s="33" t="s">
        <v>241</v>
      </c>
      <c r="J71">
        <v>209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172</v>
      </c>
      <c r="D72" s="15" t="s">
        <v>200</v>
      </c>
      <c r="E72" s="16">
        <v>10</v>
      </c>
      <c r="F72" s="40">
        <v>0</v>
      </c>
      <c r="G72" s="16">
        <f t="shared" si="1"/>
        <v>0</v>
      </c>
      <c r="H72" s="33" t="s">
        <v>242</v>
      </c>
      <c r="J72">
        <v>214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173</v>
      </c>
      <c r="D73" s="15" t="s">
        <v>200</v>
      </c>
      <c r="E73" s="16">
        <v>10</v>
      </c>
      <c r="F73" s="40">
        <v>0</v>
      </c>
      <c r="G73" s="16">
        <f t="shared" si="1"/>
        <v>0</v>
      </c>
      <c r="H73" s="33" t="s">
        <v>242</v>
      </c>
      <c r="J73">
        <v>215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174</v>
      </c>
      <c r="D74" s="15" t="s">
        <v>198</v>
      </c>
      <c r="E74" s="16">
        <v>1</v>
      </c>
      <c r="F74" s="40">
        <v>0</v>
      </c>
      <c r="G74" s="16">
        <f t="shared" si="1"/>
        <v>0</v>
      </c>
      <c r="H74" s="33"/>
      <c r="J74">
        <v>224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175</v>
      </c>
      <c r="D75" s="15" t="s">
        <v>198</v>
      </c>
      <c r="E75" s="16">
        <v>1</v>
      </c>
      <c r="F75" s="40">
        <v>0</v>
      </c>
      <c r="G75" s="16">
        <f t="shared" si="1"/>
        <v>0</v>
      </c>
      <c r="H75" s="33"/>
      <c r="J75">
        <v>225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176</v>
      </c>
      <c r="D76" s="15" t="s">
        <v>197</v>
      </c>
      <c r="E76" s="16">
        <v>3</v>
      </c>
      <c r="F76" s="40">
        <v>0</v>
      </c>
      <c r="G76" s="16">
        <f t="shared" si="1"/>
        <v>0</v>
      </c>
      <c r="H76" s="33" t="s">
        <v>243</v>
      </c>
      <c r="J76">
        <v>233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177</v>
      </c>
      <c r="D77" s="15" t="s">
        <v>198</v>
      </c>
      <c r="E77" s="16">
        <v>1</v>
      </c>
      <c r="F77" s="40">
        <v>0</v>
      </c>
      <c r="G77" s="16">
        <f t="shared" si="1"/>
        <v>0</v>
      </c>
      <c r="H77" s="33" t="s">
        <v>244</v>
      </c>
      <c r="J77">
        <v>234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178</v>
      </c>
      <c r="D78" s="15" t="s">
        <v>198</v>
      </c>
      <c r="E78" s="16">
        <v>1</v>
      </c>
      <c r="F78" s="40">
        <v>0</v>
      </c>
      <c r="G78" s="16">
        <f t="shared" si="1"/>
        <v>0</v>
      </c>
      <c r="H78" s="33"/>
      <c r="J78">
        <v>235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179</v>
      </c>
      <c r="D79" s="15" t="s">
        <v>198</v>
      </c>
      <c r="E79" s="16">
        <v>1</v>
      </c>
      <c r="F79" s="40">
        <v>0</v>
      </c>
      <c r="G79" s="16">
        <f t="shared" si="1"/>
        <v>0</v>
      </c>
      <c r="H79" s="33" t="s">
        <v>234</v>
      </c>
      <c r="J79">
        <v>329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180</v>
      </c>
      <c r="D80" s="15" t="s">
        <v>197</v>
      </c>
      <c r="E80" s="16">
        <v>1</v>
      </c>
      <c r="F80" s="40">
        <v>0</v>
      </c>
      <c r="G80" s="16">
        <f t="shared" si="1"/>
        <v>0</v>
      </c>
      <c r="H80" s="33" t="s">
        <v>203</v>
      </c>
      <c r="J80">
        <v>456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181</v>
      </c>
      <c r="D81" s="15" t="s">
        <v>197</v>
      </c>
      <c r="E81" s="16">
        <v>2</v>
      </c>
      <c r="F81" s="40">
        <v>0</v>
      </c>
      <c r="G81" s="16">
        <f t="shared" si="1"/>
        <v>0</v>
      </c>
      <c r="H81" s="33" t="s">
        <v>245</v>
      </c>
      <c r="J81">
        <v>237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182</v>
      </c>
      <c r="D82" s="15" t="s">
        <v>197</v>
      </c>
      <c r="E82" s="16">
        <v>1</v>
      </c>
      <c r="F82" s="40">
        <v>0</v>
      </c>
      <c r="G82" s="16">
        <f t="shared" si="1"/>
        <v>0</v>
      </c>
      <c r="H82" s="33"/>
      <c r="J82">
        <v>241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183</v>
      </c>
      <c r="D83" s="15" t="s">
        <v>199</v>
      </c>
      <c r="E83" s="16">
        <v>1</v>
      </c>
      <c r="F83" s="40">
        <v>0</v>
      </c>
      <c r="G83" s="16">
        <f t="shared" si="1"/>
        <v>0</v>
      </c>
      <c r="H83" s="33" t="s">
        <v>246</v>
      </c>
      <c r="J83">
        <v>242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184</v>
      </c>
      <c r="D84" s="15" t="s">
        <v>197</v>
      </c>
      <c r="E84" s="16">
        <v>1</v>
      </c>
      <c r="F84" s="40">
        <v>0</v>
      </c>
      <c r="G84" s="16">
        <f t="shared" si="1"/>
        <v>0</v>
      </c>
      <c r="H84" s="33" t="s">
        <v>247</v>
      </c>
      <c r="J84">
        <v>243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185</v>
      </c>
      <c r="D85" s="15" t="s">
        <v>197</v>
      </c>
      <c r="E85" s="16">
        <v>3</v>
      </c>
      <c r="F85" s="40">
        <v>0</v>
      </c>
      <c r="G85" s="16">
        <f t="shared" si="1"/>
        <v>0</v>
      </c>
      <c r="H85" s="33" t="s">
        <v>248</v>
      </c>
      <c r="J85">
        <v>250</v>
      </c>
      <c r="K85"/>
    </row>
    <row r="86" spans="1:11" ht="45" customHeight="1" x14ac:dyDescent="0.25">
      <c r="A86" s="13">
        <v>63</v>
      </c>
      <c r="B86" s="14" t="s">
        <v>114</v>
      </c>
      <c r="C86" s="32" t="s">
        <v>186</v>
      </c>
      <c r="D86" s="15" t="s">
        <v>197</v>
      </c>
      <c r="E86" s="16">
        <v>1</v>
      </c>
      <c r="F86" s="40">
        <v>0</v>
      </c>
      <c r="G86" s="16">
        <f t="shared" si="1"/>
        <v>0</v>
      </c>
      <c r="H86" s="33" t="s">
        <v>249</v>
      </c>
      <c r="J86">
        <v>252</v>
      </c>
      <c r="K86"/>
    </row>
    <row r="87" spans="1:11" ht="45" customHeight="1" x14ac:dyDescent="0.25">
      <c r="A87" s="13">
        <v>64</v>
      </c>
      <c r="B87" s="14" t="s">
        <v>115</v>
      </c>
      <c r="C87" s="32" t="s">
        <v>187</v>
      </c>
      <c r="D87" s="15" t="s">
        <v>197</v>
      </c>
      <c r="E87" s="16">
        <v>1</v>
      </c>
      <c r="F87" s="40">
        <v>0</v>
      </c>
      <c r="G87" s="16">
        <f t="shared" si="1"/>
        <v>0</v>
      </c>
      <c r="H87" s="33" t="s">
        <v>250</v>
      </c>
      <c r="J87">
        <v>253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188</v>
      </c>
      <c r="D88" s="15" t="s">
        <v>198</v>
      </c>
      <c r="E88" s="16">
        <v>1</v>
      </c>
      <c r="F88" s="40">
        <v>0</v>
      </c>
      <c r="G88" s="16">
        <f t="shared" ref="G88:G96" si="2">ROUND(E88*F88, 2)</f>
        <v>0</v>
      </c>
      <c r="H88" s="33" t="s">
        <v>251</v>
      </c>
      <c r="J88">
        <v>514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189</v>
      </c>
      <c r="D89" s="15" t="s">
        <v>197</v>
      </c>
      <c r="E89" s="16">
        <v>1</v>
      </c>
      <c r="F89" s="40">
        <v>0</v>
      </c>
      <c r="G89" s="16">
        <f t="shared" si="2"/>
        <v>0</v>
      </c>
      <c r="H89" s="33" t="s">
        <v>252</v>
      </c>
      <c r="J89">
        <v>278</v>
      </c>
      <c r="K89"/>
    </row>
    <row r="90" spans="1:11" ht="60" customHeight="1" x14ac:dyDescent="0.25">
      <c r="A90" s="13">
        <v>67</v>
      </c>
      <c r="B90" s="14" t="s">
        <v>118</v>
      </c>
      <c r="C90" s="32" t="s">
        <v>190</v>
      </c>
      <c r="D90" s="15" t="s">
        <v>197</v>
      </c>
      <c r="E90" s="16">
        <v>1</v>
      </c>
      <c r="F90" s="40">
        <v>0</v>
      </c>
      <c r="G90" s="16">
        <f t="shared" si="2"/>
        <v>0</v>
      </c>
      <c r="H90" s="33" t="s">
        <v>253</v>
      </c>
      <c r="J90">
        <v>280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191</v>
      </c>
      <c r="D91" s="15" t="s">
        <v>197</v>
      </c>
      <c r="E91" s="16">
        <v>1</v>
      </c>
      <c r="F91" s="40">
        <v>0</v>
      </c>
      <c r="G91" s="16">
        <f t="shared" si="2"/>
        <v>0</v>
      </c>
      <c r="H91" s="33" t="s">
        <v>254</v>
      </c>
      <c r="J91">
        <v>281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192</v>
      </c>
      <c r="D92" s="15" t="s">
        <v>197</v>
      </c>
      <c r="E92" s="16">
        <v>1</v>
      </c>
      <c r="F92" s="40">
        <v>0</v>
      </c>
      <c r="G92" s="16">
        <f t="shared" si="2"/>
        <v>0</v>
      </c>
      <c r="H92" s="33" t="s">
        <v>255</v>
      </c>
      <c r="J92">
        <v>286</v>
      </c>
      <c r="K92"/>
    </row>
    <row r="93" spans="1:11" ht="75" customHeight="1" x14ac:dyDescent="0.25">
      <c r="A93" s="13">
        <v>70</v>
      </c>
      <c r="B93" s="14" t="s">
        <v>121</v>
      </c>
      <c r="C93" s="32" t="s">
        <v>193</v>
      </c>
      <c r="D93" s="15" t="s">
        <v>197</v>
      </c>
      <c r="E93" s="16">
        <v>3</v>
      </c>
      <c r="F93" s="40">
        <v>0</v>
      </c>
      <c r="G93" s="16">
        <f t="shared" si="2"/>
        <v>0</v>
      </c>
      <c r="H93" s="33" t="s">
        <v>256</v>
      </c>
      <c r="J93">
        <v>287</v>
      </c>
      <c r="K93"/>
    </row>
    <row r="94" spans="1:11" ht="45" customHeight="1" x14ac:dyDescent="0.25">
      <c r="A94" s="13">
        <v>71</v>
      </c>
      <c r="B94" s="14" t="s">
        <v>122</v>
      </c>
      <c r="C94" s="32" t="s">
        <v>194</v>
      </c>
      <c r="D94" s="15" t="s">
        <v>199</v>
      </c>
      <c r="E94" s="16">
        <v>8</v>
      </c>
      <c r="F94" s="40">
        <v>0</v>
      </c>
      <c r="G94" s="16">
        <f t="shared" si="2"/>
        <v>0</v>
      </c>
      <c r="H94" s="33" t="s">
        <v>257</v>
      </c>
      <c r="J94">
        <v>290</v>
      </c>
      <c r="K94"/>
    </row>
    <row r="95" spans="1:11" ht="30" customHeight="1" x14ac:dyDescent="0.25">
      <c r="A95" s="13">
        <v>72</v>
      </c>
      <c r="B95" s="14" t="s">
        <v>123</v>
      </c>
      <c r="C95" s="32" t="s">
        <v>195</v>
      </c>
      <c r="D95" s="15" t="s">
        <v>20</v>
      </c>
      <c r="E95" s="16">
        <v>1</v>
      </c>
      <c r="F95" s="40">
        <v>0</v>
      </c>
      <c r="G95" s="16">
        <f t="shared" si="2"/>
        <v>0</v>
      </c>
      <c r="H95" s="33"/>
      <c r="J95">
        <v>307</v>
      </c>
      <c r="K95"/>
    </row>
    <row r="96" spans="1:11" ht="30" customHeight="1" x14ac:dyDescent="0.25">
      <c r="A96" s="13">
        <v>73</v>
      </c>
      <c r="B96" s="14" t="s">
        <v>124</v>
      </c>
      <c r="C96" s="32" t="s">
        <v>196</v>
      </c>
      <c r="D96" s="15" t="s">
        <v>197</v>
      </c>
      <c r="E96" s="16">
        <v>3</v>
      </c>
      <c r="F96" s="40">
        <v>0</v>
      </c>
      <c r="G96" s="16">
        <f t="shared" si="2"/>
        <v>0</v>
      </c>
      <c r="H96" s="33" t="s">
        <v>258</v>
      </c>
      <c r="J96">
        <v>362</v>
      </c>
      <c r="K96"/>
    </row>
    <row r="97" spans="1:11" ht="27" customHeight="1" x14ac:dyDescent="0.25">
      <c r="A97" s="87" t="s">
        <v>52</v>
      </c>
      <c r="B97" s="88"/>
      <c r="C97" s="88"/>
      <c r="D97" s="88"/>
      <c r="E97" s="88"/>
      <c r="F97" s="88"/>
      <c r="G97" s="31">
        <f>ROUND(0+G47+G48+G49, 2)</f>
        <v>0</v>
      </c>
      <c r="H97" s="23"/>
      <c r="K97"/>
    </row>
    <row r="98" spans="1:11" ht="27" customHeight="1" x14ac:dyDescent="0.25">
      <c r="A98" s="109" t="s">
        <v>51</v>
      </c>
      <c r="B98" s="110"/>
      <c r="C98" s="110"/>
      <c r="D98" s="110"/>
      <c r="E98" s="110"/>
      <c r="F98" s="110"/>
      <c r="G98" s="12">
        <f>ROUND(0+G24+G25+G26+G27+G28+G29+G30+G31+G32+G33+G34+G35+G36+G37+G38+G39+G40+G41+G42+G43+G44+G45+G46+G50+G51+G52+G53+G54+G55+G56+G57+G58+G59+G60+G61+G62+G63+G64+G65+G66+G67+G68+G69+G70+G71+G72+G73+G74+G75+G76+G77+G78+G79+G80+G81+G82+G83+G84+G85+G86+G87+G88+G89+G90+G91+G92+G93+G94+G95+G96, 2)</f>
        <v>0</v>
      </c>
      <c r="K98"/>
    </row>
    <row r="99" spans="1:11" ht="27" customHeight="1" x14ac:dyDescent="0.25">
      <c r="A99" s="109" t="s">
        <v>50</v>
      </c>
      <c r="B99" s="110"/>
      <c r="C99" s="110"/>
      <c r="D99" s="110"/>
      <c r="E99" s="110"/>
      <c r="F99" s="110"/>
      <c r="G99" s="12">
        <f>G97+G98</f>
        <v>0</v>
      </c>
      <c r="K99"/>
    </row>
    <row r="100" spans="1:11" ht="27" customHeight="1" x14ac:dyDescent="0.25">
      <c r="A100" s="108" t="s">
        <v>49</v>
      </c>
      <c r="B100" s="108"/>
      <c r="C100" s="108"/>
      <c r="D100" s="108"/>
      <c r="E100" s="108"/>
      <c r="F100" s="108"/>
      <c r="G100" s="108"/>
      <c r="H100" s="108"/>
      <c r="K100"/>
    </row>
    <row r="101" spans="1:11" ht="27" customHeight="1" x14ac:dyDescent="0.25">
      <c r="A101" s="107" t="s">
        <v>48</v>
      </c>
      <c r="B101" s="107"/>
      <c r="C101" s="107"/>
      <c r="D101" s="107"/>
      <c r="E101" s="107"/>
      <c r="F101" s="107"/>
      <c r="G101" s="107"/>
      <c r="H101" s="107"/>
      <c r="K101"/>
    </row>
    <row r="102" spans="1:11" ht="35.1" customHeight="1" x14ac:dyDescent="0.25">
      <c r="A102" s="27" t="s">
        <v>47</v>
      </c>
      <c r="B102" s="28"/>
      <c r="C102" s="28"/>
      <c r="D102" s="28"/>
      <c r="E102" s="29"/>
      <c r="F102" s="41"/>
      <c r="G102" s="26" t="s">
        <v>46</v>
      </c>
      <c r="H102" s="1"/>
      <c r="K102"/>
    </row>
    <row r="103" spans="1:11" ht="15.75" customHeight="1" x14ac:dyDescent="0.25">
      <c r="A103" s="24"/>
      <c r="B103" s="85" t="s">
        <v>45</v>
      </c>
      <c r="C103" s="85"/>
      <c r="D103" s="85"/>
      <c r="E103" s="85"/>
      <c r="F103" s="86"/>
      <c r="K103"/>
    </row>
    <row r="104" spans="1:11" ht="45" customHeight="1" x14ac:dyDescent="0.25">
      <c r="A104" s="25" t="s">
        <v>44</v>
      </c>
      <c r="B104" s="42" t="s">
        <v>43</v>
      </c>
      <c r="C104" s="42"/>
      <c r="D104" s="42"/>
      <c r="E104" s="42"/>
      <c r="F104" s="43"/>
      <c r="K104"/>
    </row>
    <row r="105" spans="1:11" ht="60" customHeight="1" x14ac:dyDescent="0.25">
      <c r="A105" s="25" t="s">
        <v>42</v>
      </c>
      <c r="B105" s="42" t="s">
        <v>41</v>
      </c>
      <c r="C105" s="42"/>
      <c r="D105" s="42"/>
      <c r="E105" s="42"/>
      <c r="F105" s="43"/>
      <c r="K105"/>
    </row>
    <row r="106" spans="1:11" ht="45" customHeight="1" x14ac:dyDescent="0.25">
      <c r="A106" s="25" t="s">
        <v>40</v>
      </c>
      <c r="B106" s="42" t="s">
        <v>39</v>
      </c>
      <c r="C106" s="42"/>
      <c r="D106" s="42"/>
      <c r="E106" s="42"/>
      <c r="F106" s="43"/>
      <c r="K106"/>
    </row>
    <row r="107" spans="1:11" ht="75" customHeight="1" x14ac:dyDescent="0.25">
      <c r="A107" s="25" t="s">
        <v>38</v>
      </c>
      <c r="B107" s="42" t="s">
        <v>37</v>
      </c>
      <c r="C107" s="42"/>
      <c r="D107" s="42"/>
      <c r="E107" s="42"/>
      <c r="F107" s="43"/>
      <c r="K107"/>
    </row>
    <row r="108" spans="1:11" ht="120" customHeight="1" x14ac:dyDescent="0.25">
      <c r="A108" s="25" t="s">
        <v>36</v>
      </c>
      <c r="B108" s="42" t="s">
        <v>35</v>
      </c>
      <c r="C108" s="42"/>
      <c r="D108" s="42"/>
      <c r="E108" s="42"/>
      <c r="F108" s="43"/>
      <c r="K108"/>
    </row>
    <row r="109" spans="1:11" x14ac:dyDescent="0.25">
      <c r="A109" s="3"/>
      <c r="B109" s="30"/>
      <c r="C109" s="30"/>
      <c r="D109" s="30"/>
      <c r="E109" s="30"/>
      <c r="F109" s="30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</sheetData>
  <sheetProtection password="EB95" sheet="1"/>
  <mergeCells count="42">
    <mergeCell ref="B103:F103"/>
    <mergeCell ref="A97:F97"/>
    <mergeCell ref="D17:G17"/>
    <mergeCell ref="A19:C21"/>
    <mergeCell ref="D20:G20"/>
    <mergeCell ref="D21:G21"/>
    <mergeCell ref="A17:C17"/>
    <mergeCell ref="A18:C18"/>
    <mergeCell ref="D18:G18"/>
    <mergeCell ref="D19:G19"/>
    <mergeCell ref="A101:H101"/>
    <mergeCell ref="A100:H100"/>
    <mergeCell ref="A98:F98"/>
    <mergeCell ref="A99:F9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4:F104"/>
    <mergeCell ref="B105:F105"/>
    <mergeCell ref="B106:F106"/>
    <mergeCell ref="B107:F107"/>
    <mergeCell ref="B108:F108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2025-07-22T04:45:13Z</cp:lastPrinted>
  <dcterms:created xsi:type="dcterms:W3CDTF">2016-02-28T17:51:02Z</dcterms:created>
  <dcterms:modified xsi:type="dcterms:W3CDTF">2025-07-24T11:06:56Z</dcterms:modified>
  <cp:category/>
</cp:coreProperties>
</file>