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6 KOR\"/>
    </mc:Choice>
  </mc:AlternateContent>
  <xr:revisionPtr revIDLastSave="0" documentId="8_{463612EB-D791-4CD0-BBD0-9414AA069B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7" i="1" l="1"/>
  <c r="G89" i="1" s="1"/>
  <c r="G88" i="1"/>
</calcChain>
</file>

<file path=xl/sharedStrings.xml><?xml version="1.0" encoding="utf-8"?>
<sst xmlns="http://schemas.openxmlformats.org/spreadsheetml/2006/main" count="295" uniqueCount="231">
  <si>
    <t>Oprava volného bytu č. 27, Odborářská 70</t>
  </si>
  <si>
    <t>VZ č. 146/2025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</si>
  <si>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</si>
  <si>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</si>
  <si>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</si>
  <si>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</si>
  <si>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</si>
  <si>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</si>
  <si>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</si>
  <si>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</si>
  <si>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</si>
  <si>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</si>
  <si>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</si>
  <si>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</si>
  <si>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</si>
  <si>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</si>
  <si>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</si>
  <si>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676/70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</si>
  <si>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</si>
  <si>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</si>
  <si>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</si>
  <si>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</si>
  <si>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</si>
  <si>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</si>
  <si>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</si>
  <si>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</si>
  <si>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</si>
  <si>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</si>
  <si>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</si>
  <si>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</si>
  <si>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</si>
  <si>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</si>
  <si>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</si>
  <si>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</si>
  <si>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</si>
  <si>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</si>
  <si>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</si>
  <si>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1.22</t>
  </si>
  <si>
    <t>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</si>
  <si>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</si>
  <si>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</si>
  <si>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 a vypínače TANGO, výměna zásuvky za dvou zásuvku v KU mezi linkou, zásuvky pro digestoř, pro automatickou pračku a pro el. varnou desku, zasekání stávajícího rozvodu STA do zdi cca 1 bm včetně zednického zapravení a výměny zásuvky STA</t>
  </si>
  <si>
    <t>3.5</t>
  </si>
  <si>
    <t>výměna pancéřové hadičky</t>
  </si>
  <si>
    <t>včetně úpravy rozvodu SV umístit za WC mísu níž k podlaze</t>
  </si>
  <si>
    <t>3.6</t>
  </si>
  <si>
    <t>výměna rohového ventilu</t>
  </si>
  <si>
    <t>3.7</t>
  </si>
  <si>
    <t>výměna umyvadla včetně příslušenství</t>
  </si>
  <si>
    <t>55cm včetně sifonu lahvový chrom</t>
  </si>
  <si>
    <t>3.22</t>
  </si>
  <si>
    <t>výměna baterie dřezové stojánkové pákové</t>
  </si>
  <si>
    <t>pákové záruka min. 5 let včetně úpravy rozvodu SV a TUV</t>
  </si>
  <si>
    <t>3.26</t>
  </si>
  <si>
    <t>výměna baterie umyvadlové stojánkové pákové</t>
  </si>
  <si>
    <t>3.32</t>
  </si>
  <si>
    <t>výměna baterie sprchové nástěnné R150</t>
  </si>
  <si>
    <t>s posuvným tyčovým držákem, sprch. setem- chrom, s vyměnitelnou kartuší ,záruka min. 5 let, včetně úpravy rozvodu vody</t>
  </si>
  <si>
    <t>3.33</t>
  </si>
  <si>
    <t>výměna dřezu nerez včetně příslušenství</t>
  </si>
  <si>
    <t xml:space="preserve">s otvorem pro stojánkovou baterii, s odkapávací plochou min.tl. plechu 0,8 mm se zápachovou uzávěrkou, uzavírací vtok clic - clac </t>
  </si>
  <si>
    <t>3.34</t>
  </si>
  <si>
    <t>výměna pračkového ventilu</t>
  </si>
  <si>
    <t>v KU</t>
  </si>
  <si>
    <t>3.39</t>
  </si>
  <si>
    <t>výměna kuchyňské linky atypický rozměr, viz poznámka</t>
  </si>
  <si>
    <t>cca 2,19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úchyty vodorovné tyčové al. matný, spodní skříňky osadit na nožkách s krycí lištou - ukončená transparentní lištou, včetně úpravy vody a odpadu (dekor odsouhlasit s objednatelem).Stávající kuch. linku zafoliovat a odvézt do skladu Plzeňská 10</t>
  </si>
  <si>
    <t>3.69</t>
  </si>
  <si>
    <t>výměna dveřního prahu – délka 80 cm</t>
  </si>
  <si>
    <t>u vstupních bytových dveří dubový lakovaný</t>
  </si>
  <si>
    <t>3.77</t>
  </si>
  <si>
    <t>výměna přechodových lišt – délka 60 cm</t>
  </si>
  <si>
    <t>do KOU - hliníková</t>
  </si>
  <si>
    <t>3.79</t>
  </si>
  <si>
    <t>výměna přechodových lišt – délka 80 cm</t>
  </si>
  <si>
    <t>KU, OP - hliníková</t>
  </si>
  <si>
    <t>3.116</t>
  </si>
  <si>
    <t>výměna dřezové desky atypický rozměr, vč. ukončovacích lišt - viz poznámka</t>
  </si>
  <si>
    <t>cca 2,19 m až po zárubeň tl. 38mm, včetně hliníkové zadní lišty ve styku s obkladem a hliníkové boční hrany (dekor odsouhlasit s technikem )</t>
  </si>
  <si>
    <t>3.123</t>
  </si>
  <si>
    <t>demontáž a zpětná montáž zařizovacích předmětů, viz poznámka</t>
  </si>
  <si>
    <t>soubor</t>
  </si>
  <si>
    <t>WC kombi z důvodu výměny dlažby</t>
  </si>
  <si>
    <t>3.162</t>
  </si>
  <si>
    <t>dodávka a montáž digestoře recirkulační</t>
  </si>
  <si>
    <t>3.177</t>
  </si>
  <si>
    <t>výměna dřezového sifonu</t>
  </si>
  <si>
    <t>včetně vývodu pro AP a novodurového odpadu</t>
  </si>
  <si>
    <t>3.187</t>
  </si>
  <si>
    <t>výměna madla k WC/vaně (kovové) o délce viz. poznámka</t>
  </si>
  <si>
    <t>ke sprchovému koutu a k WC - nerez min.80cm</t>
  </si>
  <si>
    <t>3.188</t>
  </si>
  <si>
    <t>dodání a montáž tyče ke sprchovému závěsu viz poznámka</t>
  </si>
  <si>
    <t xml:space="preserve">trubková rohová konstrukce s kotvením do stěn a stropů - nerez </t>
  </si>
  <si>
    <t>3.189</t>
  </si>
  <si>
    <t>dodání a montáž elektrické varné desky vestavné -viz poznámka</t>
  </si>
  <si>
    <t xml:space="preserve">sklokeramická dvouplotýnková s umístěním v dřezové desce s mechanickým ovládáním </t>
  </si>
  <si>
    <t>3.190</t>
  </si>
  <si>
    <t>Dodávka a montáž sprchové vaničky</t>
  </si>
  <si>
    <t>akrylátová čtvercové 90 x 90 hlubší včetně odpadu</t>
  </si>
  <si>
    <t>3.191</t>
  </si>
  <si>
    <t>obezdění sprchové vaničky</t>
  </si>
  <si>
    <t>m2</t>
  </si>
  <si>
    <t>3.192</t>
  </si>
  <si>
    <t>obložení sprchové vaničky</t>
  </si>
  <si>
    <t>dekor odsouhlasit s technikem</t>
  </si>
  <si>
    <t>4.1</t>
  </si>
  <si>
    <t>stržení původního PVC</t>
  </si>
  <si>
    <t>KU, OP,PŘ</t>
  </si>
  <si>
    <t>4.2</t>
  </si>
  <si>
    <t>úprava podkladu – nivelace vč. penetrace</t>
  </si>
  <si>
    <t>KU, OP, PŘ nivelace tl.do 10 mm včetně adhézního můstku před vylitím nivelace</t>
  </si>
  <si>
    <t>4.4</t>
  </si>
  <si>
    <t>položení PVC – vyšší zátěž, celoplošně podlepit</t>
  </si>
  <si>
    <t>KU,OP, PŘ dekor laminátové podlahy, celoplošně podlepit nášlapná vrstva min. 0,7 mm - dekor konzultovat s technikem</t>
  </si>
  <si>
    <t>4.5</t>
  </si>
  <si>
    <t>nalepení obvodové lišty PVC</t>
  </si>
  <si>
    <t>bm</t>
  </si>
  <si>
    <t>KU,OP, PŘ obvodový pásek PVC 30 x 30 mm</t>
  </si>
  <si>
    <t>5.1</t>
  </si>
  <si>
    <t>provedení štukových omítek, vč. vyrovnání podkladu, 2x penetrace, použití lepidla, perlinky s doplňky, rohovníků, okolo špalet oken a dveří</t>
  </si>
  <si>
    <t>KU, OP,PŘ, KOUP včetně úpravy podkladu, penetrace, perlinky, lepidla, rohovníků, srovnání špalet kolem konstrukčních otvorů a za ÚT, rohy s perlinkou okolo oken</t>
  </si>
  <si>
    <t>5.3</t>
  </si>
  <si>
    <t>stržení tapet</t>
  </si>
  <si>
    <t>v KUCH mezi kuch.linkou</t>
  </si>
  <si>
    <t>5.4</t>
  </si>
  <si>
    <t>škrábání stěn,stropů</t>
  </si>
  <si>
    <t>KU, OP,PŘ, KOUP</t>
  </si>
  <si>
    <t>5.6</t>
  </si>
  <si>
    <t>malba dvojnásobná bílá</t>
  </si>
  <si>
    <t>v KU,OP,PŘ, KOUP barva otěruvzdorná</t>
  </si>
  <si>
    <t>5.12</t>
  </si>
  <si>
    <t>začištění drážky po výměně rozvodů v šíři do 150 mm</t>
  </si>
  <si>
    <t>pro umístění rozvodu vody SV,TUV a odpadu do zdi v koupelně a KU</t>
  </si>
  <si>
    <t>5.22</t>
  </si>
  <si>
    <t>vysekání drážky před výměnou rozvodů v šíři do 150 mm</t>
  </si>
  <si>
    <t>6.7</t>
  </si>
  <si>
    <t>provedení hydroizolace pod obklad vč. úpravy podkladu před hydroizolací</t>
  </si>
  <si>
    <t>KOUP</t>
  </si>
  <si>
    <t>6.8</t>
  </si>
  <si>
    <t>vybourání keramického obkladu</t>
  </si>
  <si>
    <t>v KOUP</t>
  </si>
  <si>
    <t>6.9</t>
  </si>
  <si>
    <t>provedení keramického obkladu včetně úpravy podkladu vč. úpravy podkladu před hydroizolací</t>
  </si>
  <si>
    <t>KOUP včetně srovnání podkladu pod obklad do tl. 30mm  (dekor odsouhlasit s objednatelem)</t>
  </si>
  <si>
    <t>6.11</t>
  </si>
  <si>
    <t>položení keramické dlažby vnitřní</t>
  </si>
  <si>
    <t>KOUP dekor odsouhlasit s objednavatelem</t>
  </si>
  <si>
    <t>6.14</t>
  </si>
  <si>
    <t>vybourání dlažby</t>
  </si>
  <si>
    <t>KOUP včetně betonového podkladu v tl. do 100mm z důvodu výškového srovnání s předsíní</t>
  </si>
  <si>
    <t>6.18</t>
  </si>
  <si>
    <t>úprava podkladu pod dlažbu, včetně hydroizolace</t>
  </si>
  <si>
    <t>KOUP včetně vodotěsné těsnící pásky</t>
  </si>
  <si>
    <t>6.25</t>
  </si>
  <si>
    <t>zhotovení nových revizních dvířek IŠ</t>
  </si>
  <si>
    <t>KOUP 30 x 30 v rámu včetně vysekání a začištění otvoru pro umístění stávajících radiových vodoměrů SV, TUV a uzavíracích ventilů do zdi, zpětné zaplombování vodoměrů SV a TUV odbornou firmou kontaktovat fa TECHEM, tel:724 246 497 včetně dodání montážního listu s uvedením čísla plomby.</t>
  </si>
  <si>
    <t>6.29</t>
  </si>
  <si>
    <t>zhotovení nového keramického obkladu včetně úpravy podkladu pod obklad v KU mezi horním a spodním dílem KL a kolem sporáku</t>
  </si>
  <si>
    <t>v kuchyni obklad doložit až k digestoři, včetně srovnání podkladu pod obklad do tl. 30mm, včetně boční stěny (dekor odsouhlasit s objednatelem)</t>
  </si>
  <si>
    <t>6.34</t>
  </si>
  <si>
    <t>provedení nového keramického obkladu včetně úpravy podkladu</t>
  </si>
  <si>
    <t>v koupelně nově do výšky 2 m, včetně AL ukončovacích lišt a vodotěsné těsnící pásky do rohů, srovnání podkladu pod obklad do tl. 30mm (dekor odsouhlasit s objednatelem)</t>
  </si>
  <si>
    <t>6.35</t>
  </si>
  <si>
    <t>provedení nové keramické dlažby, včetně úpravy podkladu, hydroizolace, (vodotěsná těsnící páska)</t>
  </si>
  <si>
    <t>6.41</t>
  </si>
  <si>
    <t>vybourání obezděné vany</t>
  </si>
  <si>
    <t>150 cm</t>
  </si>
  <si>
    <t>7.12</t>
  </si>
  <si>
    <t>nátěr rozvodů ÚT</t>
  </si>
  <si>
    <t>celý byt barva bílá určená speciálně na radiátory (např. RADBAL S 2119)</t>
  </si>
  <si>
    <t>7.14</t>
  </si>
  <si>
    <t>nátěr zárubní – šířka 60 cm</t>
  </si>
  <si>
    <t>KOUP barva bílá syntetika</t>
  </si>
  <si>
    <t>7.16</t>
  </si>
  <si>
    <t>nátěr zárubní – šířka 80 cm</t>
  </si>
  <si>
    <t>u vstupních byt. dveří barva tmavě hnědá syntetika</t>
  </si>
  <si>
    <t>8.2</t>
  </si>
  <si>
    <t>montáž vodovodního plastového potrubí</t>
  </si>
  <si>
    <t>pod omítku v KOUP s dopojením na stoupací vedení SV a TUV na chodbě, včetně zaizolování mirelonem a zednického zapravení i z chodby</t>
  </si>
  <si>
    <t>8.3</t>
  </si>
  <si>
    <t>demontáž původního vodovodního potrubí</t>
  </si>
  <si>
    <t>KOUP, stávající plastový rozvod vede po obkladu v koupelně</t>
  </si>
  <si>
    <t>8.4</t>
  </si>
  <si>
    <t>výměna uzavíracích ventilů SV a TUV ( IŠ )</t>
  </si>
  <si>
    <t>umístit do IŠ</t>
  </si>
  <si>
    <t>8.11</t>
  </si>
  <si>
    <t>vypouštění topného systému, viz poznámka</t>
  </si>
  <si>
    <t>8.12</t>
  </si>
  <si>
    <t>napouštění topného systému, viz poznámka</t>
  </si>
  <si>
    <t>8.17</t>
  </si>
  <si>
    <t>výměna otopného žebříku, včetně RTN,viz poznámka</t>
  </si>
  <si>
    <t>v koupelně výkon 666 W vč. odvzdušňovacího ventilu, s úpravou rozvodu UT, demontáže a zpětné montáže ITN odbornou firmou Po výměně radiátoru kontaktovat fa TECHEM, tel: 724 246 497 ke zpětné montáži ITN.</t>
  </si>
  <si>
    <t>8.20</t>
  </si>
  <si>
    <t>výměna termoregulačního ventilu, včetně hlavice</t>
  </si>
  <si>
    <t>v koupelně např. DANFOS</t>
  </si>
  <si>
    <t>8.22</t>
  </si>
  <si>
    <t>odvzdušnění topného systému, viz poznámka</t>
  </si>
  <si>
    <t>8.36</t>
  </si>
  <si>
    <t>oprava deskového radiátoru, viz poznámka</t>
  </si>
  <si>
    <t xml:space="preserve">montáž ITN na radiátor v KUCH odbornou firmou-k montáži ITN. kontaktovat fa TECHEM, tel: 724 246 497 </t>
  </si>
  <si>
    <t>8.37</t>
  </si>
  <si>
    <t>úprava odpadu pro sprchový kout</t>
  </si>
  <si>
    <t>8.38</t>
  </si>
  <si>
    <t>úprava vodoinstalace pro sprchový kout</t>
  </si>
  <si>
    <t>8.43</t>
  </si>
  <si>
    <t xml:space="preserve">montáž rozvodu vody </t>
  </si>
  <si>
    <t>SV a TUV pro nové umístění umývadla v koupelně včetně zaizolování mirelonem</t>
  </si>
  <si>
    <t>8.44</t>
  </si>
  <si>
    <t xml:space="preserve">montáž rozvodu odpadu </t>
  </si>
  <si>
    <t>pro nové umístění umývadla</t>
  </si>
  <si>
    <t>11.36</t>
  </si>
  <si>
    <t>celkový úklid po opravách</t>
  </si>
  <si>
    <t>včetně řádného umytí 2 ks dvoukřídlých oken rámů a 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</si>
  <si>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</si>
  <si>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</si>
  <si>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</si>
  <si>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</si>
  <si>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</si>
  <si>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</si>
  <si>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</si>
  <si>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</si>
  <si>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</si>
  <si>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</si>
  <si>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</si>
  <si>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</si>
  <si>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</si>
  <si>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</si>
  <si>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</si>
  <si>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</si>
  <si>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28.7.2025 07:45:16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</si>
</sst>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showGridLines="0" tabSelected="1" zoomScale="115" zoomScaleNormal="115" workbookViewId="0">
      <selection activeCell="F24" sqref="F24:F8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2259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230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27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6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46</v>
      </c>
      <c r="K27"/>
    </row>
    <row r="28" spans="1:11" ht="6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44</v>
      </c>
      <c r="J28">
        <v>47</v>
      </c>
      <c r="K28"/>
    </row>
    <row r="29" spans="1:11" ht="45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49</v>
      </c>
      <c r="J29">
        <v>48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52</v>
      </c>
      <c r="J30">
        <v>63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52</v>
      </c>
      <c r="J31">
        <v>67</v>
      </c>
      <c r="K31"/>
    </row>
    <row r="32" spans="1:11" ht="90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57</v>
      </c>
      <c r="J32">
        <v>73</v>
      </c>
      <c r="K32"/>
    </row>
    <row r="33" spans="1:11" ht="90" customHeight="1" x14ac:dyDescent="0.25">
      <c r="A33" s="13">
        <v>10</v>
      </c>
      <c r="B33" s="14" t="s">
        <v>58</v>
      </c>
      <c r="C33" s="28" t="s">
        <v>59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60</v>
      </c>
      <c r="J33">
        <v>74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63</v>
      </c>
      <c r="J34">
        <v>75</v>
      </c>
      <c r="K34"/>
    </row>
    <row r="35" spans="1:11" ht="300" customHeight="1" x14ac:dyDescent="0.25">
      <c r="A35" s="13">
        <v>12</v>
      </c>
      <c r="B35" s="14" t="s">
        <v>64</v>
      </c>
      <c r="C35" s="28" t="s">
        <v>65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66</v>
      </c>
      <c r="J35">
        <v>80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69</v>
      </c>
      <c r="J36">
        <v>110</v>
      </c>
      <c r="K36"/>
    </row>
    <row r="37" spans="1:11" ht="30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118</v>
      </c>
      <c r="K37"/>
    </row>
    <row r="38" spans="1:11" ht="30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2</v>
      </c>
      <c r="F38" s="36"/>
      <c r="G38" s="16">
        <f t="shared" si="0"/>
        <v>0</v>
      </c>
      <c r="H38" s="29" t="s">
        <v>75</v>
      </c>
      <c r="J38">
        <v>120</v>
      </c>
      <c r="K38"/>
    </row>
    <row r="39" spans="1:11" ht="90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78</v>
      </c>
      <c r="J39">
        <v>302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81</v>
      </c>
      <c r="E40" s="16">
        <v>1</v>
      </c>
      <c r="F40" s="36"/>
      <c r="G40" s="16">
        <f t="shared" si="0"/>
        <v>0</v>
      </c>
      <c r="H40" s="29" t="s">
        <v>82</v>
      </c>
      <c r="J40">
        <v>315</v>
      </c>
      <c r="K40"/>
    </row>
    <row r="41" spans="1:11" ht="30" customHeight="1" x14ac:dyDescent="0.25">
      <c r="A41" s="30">
        <v>18</v>
      </c>
      <c r="B41" s="31" t="s">
        <v>83</v>
      </c>
      <c r="C41" s="32" t="s">
        <v>84</v>
      </c>
      <c r="D41" s="33" t="s">
        <v>35</v>
      </c>
      <c r="E41" s="34">
        <v>1</v>
      </c>
      <c r="F41" s="36"/>
      <c r="G41" s="34">
        <f t="shared" si="0"/>
        <v>0</v>
      </c>
      <c r="H41" s="35"/>
      <c r="J41">
        <v>397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437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90</v>
      </c>
      <c r="J43">
        <v>464</v>
      </c>
      <c r="K43"/>
    </row>
    <row r="44" spans="1:11" ht="60" customHeight="1" x14ac:dyDescent="0.25">
      <c r="A44" s="13">
        <v>21</v>
      </c>
      <c r="B44" s="14" t="s">
        <v>91</v>
      </c>
      <c r="C44" s="28" t="s">
        <v>92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93</v>
      </c>
      <c r="J44">
        <v>474</v>
      </c>
      <c r="K44"/>
    </row>
    <row r="45" spans="1:11" ht="60" customHeight="1" x14ac:dyDescent="0.25">
      <c r="A45" s="30">
        <v>22</v>
      </c>
      <c r="B45" s="31" t="s">
        <v>94</v>
      </c>
      <c r="C45" s="32" t="s">
        <v>95</v>
      </c>
      <c r="D45" s="33" t="s">
        <v>35</v>
      </c>
      <c r="E45" s="34">
        <v>1</v>
      </c>
      <c r="F45" s="36"/>
      <c r="G45" s="34">
        <f t="shared" si="0"/>
        <v>0</v>
      </c>
      <c r="H45" s="35" t="s">
        <v>96</v>
      </c>
      <c r="J45">
        <v>475</v>
      </c>
      <c r="K45"/>
    </row>
    <row r="46" spans="1:11" ht="45" customHeight="1" x14ac:dyDescent="0.25">
      <c r="A46" s="30">
        <v>23</v>
      </c>
      <c r="B46" s="31" t="s">
        <v>97</v>
      </c>
      <c r="C46" s="32" t="s">
        <v>98</v>
      </c>
      <c r="D46" s="33" t="s">
        <v>35</v>
      </c>
      <c r="E46" s="34">
        <v>1</v>
      </c>
      <c r="F46" s="36"/>
      <c r="G46" s="34">
        <f t="shared" si="0"/>
        <v>0</v>
      </c>
      <c r="H46" s="35" t="s">
        <v>99</v>
      </c>
      <c r="J46">
        <v>476</v>
      </c>
      <c r="K46"/>
    </row>
    <row r="47" spans="1:11" ht="30" customHeight="1" x14ac:dyDescent="0.25">
      <c r="A47" s="30">
        <v>24</v>
      </c>
      <c r="B47" s="31" t="s">
        <v>100</v>
      </c>
      <c r="C47" s="32" t="s">
        <v>101</v>
      </c>
      <c r="D47" s="33" t="s">
        <v>102</v>
      </c>
      <c r="E47" s="34">
        <v>0.5</v>
      </c>
      <c r="F47" s="36"/>
      <c r="G47" s="34">
        <f t="shared" si="0"/>
        <v>0</v>
      </c>
      <c r="H47" s="35"/>
      <c r="J47">
        <v>477</v>
      </c>
      <c r="K47"/>
    </row>
    <row r="48" spans="1:11" ht="30" customHeight="1" x14ac:dyDescent="0.25">
      <c r="A48" s="30">
        <v>25</v>
      </c>
      <c r="B48" s="31" t="s">
        <v>103</v>
      </c>
      <c r="C48" s="32" t="s">
        <v>104</v>
      </c>
      <c r="D48" s="33" t="s">
        <v>102</v>
      </c>
      <c r="E48" s="34">
        <v>0.5</v>
      </c>
      <c r="F48" s="36"/>
      <c r="G48" s="34">
        <f t="shared" si="0"/>
        <v>0</v>
      </c>
      <c r="H48" s="35" t="s">
        <v>105</v>
      </c>
      <c r="J48">
        <v>478</v>
      </c>
      <c r="K48"/>
    </row>
    <row r="49" spans="1:11" ht="30" customHeight="1" x14ac:dyDescent="0.25">
      <c r="A49" s="13">
        <v>26</v>
      </c>
      <c r="B49" s="14" t="s">
        <v>106</v>
      </c>
      <c r="C49" s="28" t="s">
        <v>107</v>
      </c>
      <c r="D49" s="15" t="s">
        <v>102</v>
      </c>
      <c r="E49" s="16">
        <v>28</v>
      </c>
      <c r="F49" s="36"/>
      <c r="G49" s="16">
        <f t="shared" si="0"/>
        <v>0</v>
      </c>
      <c r="H49" s="29" t="s">
        <v>108</v>
      </c>
      <c r="J49">
        <v>148</v>
      </c>
      <c r="K49"/>
    </row>
    <row r="50" spans="1:11" ht="60" customHeight="1" x14ac:dyDescent="0.25">
      <c r="A50" s="13">
        <v>27</v>
      </c>
      <c r="B50" s="14" t="s">
        <v>109</v>
      </c>
      <c r="C50" s="28" t="s">
        <v>110</v>
      </c>
      <c r="D50" s="15" t="s">
        <v>102</v>
      </c>
      <c r="E50" s="16">
        <v>28</v>
      </c>
      <c r="F50" s="36"/>
      <c r="G50" s="16">
        <f t="shared" si="0"/>
        <v>0</v>
      </c>
      <c r="H50" s="29" t="s">
        <v>111</v>
      </c>
      <c r="J50">
        <v>149</v>
      </c>
      <c r="K50"/>
    </row>
    <row r="51" spans="1:11" ht="75" customHeight="1" x14ac:dyDescent="0.25">
      <c r="A51" s="13">
        <v>28</v>
      </c>
      <c r="B51" s="14" t="s">
        <v>112</v>
      </c>
      <c r="C51" s="28" t="s">
        <v>113</v>
      </c>
      <c r="D51" s="15" t="s">
        <v>102</v>
      </c>
      <c r="E51" s="16">
        <v>28</v>
      </c>
      <c r="F51" s="36"/>
      <c r="G51" s="16">
        <f t="shared" si="0"/>
        <v>0</v>
      </c>
      <c r="H51" s="29" t="s">
        <v>114</v>
      </c>
      <c r="J51">
        <v>151</v>
      </c>
      <c r="K51"/>
    </row>
    <row r="52" spans="1:11" ht="45" customHeight="1" x14ac:dyDescent="0.25">
      <c r="A52" s="13">
        <v>29</v>
      </c>
      <c r="B52" s="14" t="s">
        <v>115</v>
      </c>
      <c r="C52" s="28" t="s">
        <v>116</v>
      </c>
      <c r="D52" s="15" t="s">
        <v>117</v>
      </c>
      <c r="E52" s="16">
        <v>30</v>
      </c>
      <c r="F52" s="36"/>
      <c r="G52" s="16">
        <f t="shared" si="0"/>
        <v>0</v>
      </c>
      <c r="H52" s="29" t="s">
        <v>118</v>
      </c>
      <c r="J52">
        <v>152</v>
      </c>
      <c r="K52"/>
    </row>
    <row r="53" spans="1:11" ht="105" customHeight="1" x14ac:dyDescent="0.25">
      <c r="A53" s="13">
        <v>30</v>
      </c>
      <c r="B53" s="14" t="s">
        <v>119</v>
      </c>
      <c r="C53" s="28" t="s">
        <v>120</v>
      </c>
      <c r="D53" s="15" t="s">
        <v>102</v>
      </c>
      <c r="E53" s="16">
        <v>117</v>
      </c>
      <c r="F53" s="36"/>
      <c r="G53" s="16">
        <f t="shared" si="0"/>
        <v>0</v>
      </c>
      <c r="H53" s="29" t="s">
        <v>121</v>
      </c>
      <c r="J53">
        <v>162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102</v>
      </c>
      <c r="E54" s="16">
        <v>1.4</v>
      </c>
      <c r="F54" s="36"/>
      <c r="G54" s="16">
        <f t="shared" si="0"/>
        <v>0</v>
      </c>
      <c r="H54" s="29" t="s">
        <v>124</v>
      </c>
      <c r="J54">
        <v>164</v>
      </c>
      <c r="K54"/>
    </row>
    <row r="55" spans="1:11" ht="30" customHeight="1" x14ac:dyDescent="0.25">
      <c r="A55" s="13">
        <v>32</v>
      </c>
      <c r="B55" s="14" t="s">
        <v>125</v>
      </c>
      <c r="C55" s="28" t="s">
        <v>126</v>
      </c>
      <c r="D55" s="15" t="s">
        <v>102</v>
      </c>
      <c r="E55" s="16">
        <v>117</v>
      </c>
      <c r="F55" s="36"/>
      <c r="G55" s="16">
        <f t="shared" si="0"/>
        <v>0</v>
      </c>
      <c r="H55" s="29" t="s">
        <v>127</v>
      </c>
      <c r="J55">
        <v>165</v>
      </c>
      <c r="K55"/>
    </row>
    <row r="56" spans="1:11" ht="45" customHeight="1" x14ac:dyDescent="0.25">
      <c r="A56" s="13">
        <v>33</v>
      </c>
      <c r="B56" s="14" t="s">
        <v>128</v>
      </c>
      <c r="C56" s="28" t="s">
        <v>129</v>
      </c>
      <c r="D56" s="15" t="s">
        <v>102</v>
      </c>
      <c r="E56" s="16">
        <v>117</v>
      </c>
      <c r="F56" s="36"/>
      <c r="G56" s="16">
        <f t="shared" ref="G56:G86" si="1">ROUND(E56*F56, 2)</f>
        <v>0</v>
      </c>
      <c r="H56" s="29" t="s">
        <v>130</v>
      </c>
      <c r="J56">
        <v>167</v>
      </c>
      <c r="K56"/>
    </row>
    <row r="57" spans="1:11" ht="60" customHeight="1" x14ac:dyDescent="0.25">
      <c r="A57" s="13">
        <v>34</v>
      </c>
      <c r="B57" s="14" t="s">
        <v>131</v>
      </c>
      <c r="C57" s="28" t="s">
        <v>132</v>
      </c>
      <c r="D57" s="15" t="s">
        <v>117</v>
      </c>
      <c r="E57" s="16">
        <v>1</v>
      </c>
      <c r="F57" s="36"/>
      <c r="G57" s="16">
        <f t="shared" si="1"/>
        <v>0</v>
      </c>
      <c r="H57" s="29" t="s">
        <v>133</v>
      </c>
      <c r="J57">
        <v>351</v>
      </c>
      <c r="K57"/>
    </row>
    <row r="58" spans="1:11" ht="60" customHeight="1" x14ac:dyDescent="0.25">
      <c r="A58" s="13">
        <v>35</v>
      </c>
      <c r="B58" s="14" t="s">
        <v>134</v>
      </c>
      <c r="C58" s="28" t="s">
        <v>135</v>
      </c>
      <c r="D58" s="15" t="s">
        <v>117</v>
      </c>
      <c r="E58" s="16">
        <v>1</v>
      </c>
      <c r="F58" s="36"/>
      <c r="G58" s="16">
        <f t="shared" si="1"/>
        <v>0</v>
      </c>
      <c r="H58" s="29" t="s">
        <v>133</v>
      </c>
      <c r="J58">
        <v>454</v>
      </c>
      <c r="K58"/>
    </row>
    <row r="59" spans="1:11" ht="45" customHeight="1" x14ac:dyDescent="0.25">
      <c r="A59" s="13">
        <v>36</v>
      </c>
      <c r="B59" s="14" t="s">
        <v>136</v>
      </c>
      <c r="C59" s="28" t="s">
        <v>137</v>
      </c>
      <c r="D59" s="15" t="s">
        <v>102</v>
      </c>
      <c r="E59" s="16">
        <v>6</v>
      </c>
      <c r="F59" s="36"/>
      <c r="G59" s="16">
        <f t="shared" si="1"/>
        <v>0</v>
      </c>
      <c r="H59" s="29" t="s">
        <v>138</v>
      </c>
      <c r="J59">
        <v>175</v>
      </c>
      <c r="K59"/>
    </row>
    <row r="60" spans="1:11" ht="30" customHeight="1" x14ac:dyDescent="0.25">
      <c r="A60" s="13">
        <v>37</v>
      </c>
      <c r="B60" s="14" t="s">
        <v>139</v>
      </c>
      <c r="C60" s="28" t="s">
        <v>140</v>
      </c>
      <c r="D60" s="15" t="s">
        <v>102</v>
      </c>
      <c r="E60" s="16">
        <v>8.6999999999999993</v>
      </c>
      <c r="F60" s="36"/>
      <c r="G60" s="16">
        <f t="shared" si="1"/>
        <v>0</v>
      </c>
      <c r="H60" s="29" t="s">
        <v>141</v>
      </c>
      <c r="J60">
        <v>176</v>
      </c>
      <c r="K60"/>
    </row>
    <row r="61" spans="1:11" ht="60" customHeight="1" x14ac:dyDescent="0.25">
      <c r="A61" s="13">
        <v>38</v>
      </c>
      <c r="B61" s="14" t="s">
        <v>142</v>
      </c>
      <c r="C61" s="28" t="s">
        <v>143</v>
      </c>
      <c r="D61" s="15" t="s">
        <v>102</v>
      </c>
      <c r="E61" s="16">
        <v>8.6999999999999993</v>
      </c>
      <c r="F61" s="36"/>
      <c r="G61" s="16">
        <f t="shared" si="1"/>
        <v>0</v>
      </c>
      <c r="H61" s="29" t="s">
        <v>144</v>
      </c>
      <c r="J61">
        <v>177</v>
      </c>
      <c r="K61"/>
    </row>
    <row r="62" spans="1:11" ht="45" customHeight="1" x14ac:dyDescent="0.25">
      <c r="A62" s="13">
        <v>39</v>
      </c>
      <c r="B62" s="14" t="s">
        <v>145</v>
      </c>
      <c r="C62" s="28" t="s">
        <v>146</v>
      </c>
      <c r="D62" s="15" t="s">
        <v>102</v>
      </c>
      <c r="E62" s="16">
        <v>1.6</v>
      </c>
      <c r="F62" s="36"/>
      <c r="G62" s="16">
        <f t="shared" si="1"/>
        <v>0</v>
      </c>
      <c r="H62" s="29" t="s">
        <v>147</v>
      </c>
      <c r="J62">
        <v>179</v>
      </c>
      <c r="K62"/>
    </row>
    <row r="63" spans="1:11" ht="75" customHeight="1" x14ac:dyDescent="0.25">
      <c r="A63" s="13">
        <v>40</v>
      </c>
      <c r="B63" s="14" t="s">
        <v>148</v>
      </c>
      <c r="C63" s="28" t="s">
        <v>149</v>
      </c>
      <c r="D63" s="15" t="s">
        <v>102</v>
      </c>
      <c r="E63" s="16">
        <v>1.6</v>
      </c>
      <c r="F63" s="36"/>
      <c r="G63" s="16">
        <f t="shared" si="1"/>
        <v>0</v>
      </c>
      <c r="H63" s="29" t="s">
        <v>150</v>
      </c>
      <c r="J63">
        <v>182</v>
      </c>
      <c r="K63"/>
    </row>
    <row r="64" spans="1:11" ht="45" customHeight="1" x14ac:dyDescent="0.25">
      <c r="A64" s="13">
        <v>41</v>
      </c>
      <c r="B64" s="14" t="s">
        <v>151</v>
      </c>
      <c r="C64" s="28" t="s">
        <v>152</v>
      </c>
      <c r="D64" s="15" t="s">
        <v>102</v>
      </c>
      <c r="E64" s="16">
        <v>1.6</v>
      </c>
      <c r="F64" s="36"/>
      <c r="G64" s="16">
        <f t="shared" si="1"/>
        <v>0</v>
      </c>
      <c r="H64" s="29" t="s">
        <v>153</v>
      </c>
      <c r="J64">
        <v>186</v>
      </c>
      <c r="K64"/>
    </row>
    <row r="65" spans="1:11" ht="180" customHeight="1" x14ac:dyDescent="0.25">
      <c r="A65" s="30">
        <v>42</v>
      </c>
      <c r="B65" s="31" t="s">
        <v>154</v>
      </c>
      <c r="C65" s="32" t="s">
        <v>155</v>
      </c>
      <c r="D65" s="33" t="s">
        <v>35</v>
      </c>
      <c r="E65" s="34">
        <v>1</v>
      </c>
      <c r="F65" s="36"/>
      <c r="G65" s="34">
        <f t="shared" si="1"/>
        <v>0</v>
      </c>
      <c r="H65" s="35" t="s">
        <v>156</v>
      </c>
      <c r="J65">
        <v>193</v>
      </c>
      <c r="K65"/>
    </row>
    <row r="66" spans="1:11" ht="105" customHeight="1" x14ac:dyDescent="0.25">
      <c r="A66" s="30">
        <v>43</v>
      </c>
      <c r="B66" s="31" t="s">
        <v>157</v>
      </c>
      <c r="C66" s="32" t="s">
        <v>158</v>
      </c>
      <c r="D66" s="33" t="s">
        <v>102</v>
      </c>
      <c r="E66" s="34">
        <v>2</v>
      </c>
      <c r="F66" s="36"/>
      <c r="G66" s="34">
        <f t="shared" si="1"/>
        <v>0</v>
      </c>
      <c r="H66" s="35" t="s">
        <v>159</v>
      </c>
      <c r="J66">
        <v>401</v>
      </c>
      <c r="K66"/>
    </row>
    <row r="67" spans="1:11" ht="105" customHeight="1" x14ac:dyDescent="0.25">
      <c r="A67" s="30">
        <v>44</v>
      </c>
      <c r="B67" s="31" t="s">
        <v>160</v>
      </c>
      <c r="C67" s="32" t="s">
        <v>161</v>
      </c>
      <c r="D67" s="33" t="s">
        <v>102</v>
      </c>
      <c r="E67" s="34">
        <v>4</v>
      </c>
      <c r="F67" s="36"/>
      <c r="G67" s="34">
        <f t="shared" si="1"/>
        <v>0</v>
      </c>
      <c r="H67" s="35" t="s">
        <v>162</v>
      </c>
      <c r="J67">
        <v>445</v>
      </c>
      <c r="K67"/>
    </row>
    <row r="68" spans="1:11" ht="60" customHeight="1" x14ac:dyDescent="0.25">
      <c r="A68" s="30">
        <v>45</v>
      </c>
      <c r="B68" s="31" t="s">
        <v>163</v>
      </c>
      <c r="C68" s="32" t="s">
        <v>164</v>
      </c>
      <c r="D68" s="33" t="s">
        <v>102</v>
      </c>
      <c r="E68" s="34">
        <v>0.45</v>
      </c>
      <c r="F68" s="36"/>
      <c r="G68" s="34">
        <f t="shared" si="1"/>
        <v>0</v>
      </c>
      <c r="H68" s="35" t="s">
        <v>138</v>
      </c>
      <c r="J68">
        <v>446</v>
      </c>
      <c r="K68"/>
    </row>
    <row r="69" spans="1:11" ht="30" customHeight="1" x14ac:dyDescent="0.25">
      <c r="A69" s="30">
        <v>46</v>
      </c>
      <c r="B69" s="31" t="s">
        <v>165</v>
      </c>
      <c r="C69" s="32" t="s">
        <v>166</v>
      </c>
      <c r="D69" s="33" t="s">
        <v>35</v>
      </c>
      <c r="E69" s="34">
        <v>1</v>
      </c>
      <c r="F69" s="36"/>
      <c r="G69" s="34">
        <f t="shared" si="1"/>
        <v>0</v>
      </c>
      <c r="H69" s="35" t="s">
        <v>167</v>
      </c>
      <c r="J69">
        <v>479</v>
      </c>
      <c r="K69"/>
    </row>
    <row r="70" spans="1:11" ht="60" customHeight="1" x14ac:dyDescent="0.25">
      <c r="A70" s="13">
        <v>47</v>
      </c>
      <c r="B70" s="14" t="s">
        <v>168</v>
      </c>
      <c r="C70" s="28" t="s">
        <v>169</v>
      </c>
      <c r="D70" s="15" t="s">
        <v>81</v>
      </c>
      <c r="E70" s="16">
        <v>1</v>
      </c>
      <c r="F70" s="36"/>
      <c r="G70" s="16">
        <f t="shared" si="1"/>
        <v>0</v>
      </c>
      <c r="H70" s="29" t="s">
        <v>170</v>
      </c>
      <c r="J70">
        <v>205</v>
      </c>
      <c r="K70"/>
    </row>
    <row r="71" spans="1:11" ht="30" customHeight="1" x14ac:dyDescent="0.25">
      <c r="A71" s="13">
        <v>48</v>
      </c>
      <c r="B71" s="14" t="s">
        <v>171</v>
      </c>
      <c r="C71" s="28" t="s">
        <v>172</v>
      </c>
      <c r="D71" s="15" t="s">
        <v>35</v>
      </c>
      <c r="E71" s="16">
        <v>1</v>
      </c>
      <c r="F71" s="36"/>
      <c r="G71" s="16">
        <f t="shared" si="1"/>
        <v>0</v>
      </c>
      <c r="H71" s="29" t="s">
        <v>173</v>
      </c>
      <c r="J71">
        <v>207</v>
      </c>
      <c r="K71"/>
    </row>
    <row r="72" spans="1:11" ht="45" customHeight="1" x14ac:dyDescent="0.25">
      <c r="A72" s="13">
        <v>49</v>
      </c>
      <c r="B72" s="14" t="s">
        <v>174</v>
      </c>
      <c r="C72" s="28" t="s">
        <v>175</v>
      </c>
      <c r="D72" s="15" t="s">
        <v>35</v>
      </c>
      <c r="E72" s="16">
        <v>1</v>
      </c>
      <c r="F72" s="36"/>
      <c r="G72" s="16">
        <f t="shared" si="1"/>
        <v>0</v>
      </c>
      <c r="H72" s="29" t="s">
        <v>176</v>
      </c>
      <c r="J72">
        <v>209</v>
      </c>
      <c r="K72"/>
    </row>
    <row r="73" spans="1:11" ht="90" customHeight="1" x14ac:dyDescent="0.25">
      <c r="A73" s="13">
        <v>50</v>
      </c>
      <c r="B73" s="14" t="s">
        <v>177</v>
      </c>
      <c r="C73" s="28" t="s">
        <v>178</v>
      </c>
      <c r="D73" s="15" t="s">
        <v>117</v>
      </c>
      <c r="E73" s="16">
        <v>1</v>
      </c>
      <c r="F73" s="36"/>
      <c r="G73" s="16">
        <f t="shared" si="1"/>
        <v>0</v>
      </c>
      <c r="H73" s="29" t="s">
        <v>179</v>
      </c>
      <c r="J73">
        <v>215</v>
      </c>
      <c r="K73"/>
    </row>
    <row r="74" spans="1:11" ht="60" customHeight="1" x14ac:dyDescent="0.25">
      <c r="A74" s="13">
        <v>51</v>
      </c>
      <c r="B74" s="14" t="s">
        <v>180</v>
      </c>
      <c r="C74" s="28" t="s">
        <v>181</v>
      </c>
      <c r="D74" s="15" t="s">
        <v>117</v>
      </c>
      <c r="E74" s="16">
        <v>1</v>
      </c>
      <c r="F74" s="36"/>
      <c r="G74" s="16">
        <f t="shared" si="1"/>
        <v>0</v>
      </c>
      <c r="H74" s="29" t="s">
        <v>182</v>
      </c>
      <c r="J74">
        <v>216</v>
      </c>
      <c r="K74"/>
    </row>
    <row r="75" spans="1:11" ht="45" customHeight="1" x14ac:dyDescent="0.25">
      <c r="A75" s="13">
        <v>52</v>
      </c>
      <c r="B75" s="14" t="s">
        <v>183</v>
      </c>
      <c r="C75" s="28" t="s">
        <v>184</v>
      </c>
      <c r="D75" s="15" t="s">
        <v>35</v>
      </c>
      <c r="E75" s="16">
        <v>2</v>
      </c>
      <c r="F75" s="36"/>
      <c r="G75" s="16">
        <f t="shared" si="1"/>
        <v>0</v>
      </c>
      <c r="H75" s="29" t="s">
        <v>185</v>
      </c>
      <c r="J75">
        <v>217</v>
      </c>
      <c r="K75"/>
    </row>
    <row r="76" spans="1:11" ht="30" customHeight="1" x14ac:dyDescent="0.25">
      <c r="A76" s="13">
        <v>53</v>
      </c>
      <c r="B76" s="14" t="s">
        <v>186</v>
      </c>
      <c r="C76" s="28" t="s">
        <v>187</v>
      </c>
      <c r="D76" s="15" t="s">
        <v>81</v>
      </c>
      <c r="E76" s="16">
        <v>1</v>
      </c>
      <c r="F76" s="36"/>
      <c r="G76" s="16">
        <f t="shared" si="1"/>
        <v>0</v>
      </c>
      <c r="H76" s="29"/>
      <c r="J76">
        <v>224</v>
      </c>
      <c r="K76"/>
    </row>
    <row r="77" spans="1:11" ht="30" customHeight="1" x14ac:dyDescent="0.25">
      <c r="A77" s="13">
        <v>54</v>
      </c>
      <c r="B77" s="14" t="s">
        <v>188</v>
      </c>
      <c r="C77" s="28" t="s">
        <v>189</v>
      </c>
      <c r="D77" s="15" t="s">
        <v>81</v>
      </c>
      <c r="E77" s="16">
        <v>1</v>
      </c>
      <c r="F77" s="36"/>
      <c r="G77" s="16">
        <f t="shared" si="1"/>
        <v>0</v>
      </c>
      <c r="H77" s="29"/>
      <c r="J77">
        <v>225</v>
      </c>
      <c r="K77"/>
    </row>
    <row r="78" spans="1:11" ht="135" customHeight="1" x14ac:dyDescent="0.25">
      <c r="A78" s="13">
        <v>55</v>
      </c>
      <c r="B78" s="14" t="s">
        <v>190</v>
      </c>
      <c r="C78" s="28" t="s">
        <v>191</v>
      </c>
      <c r="D78" s="15" t="s">
        <v>35</v>
      </c>
      <c r="E78" s="16">
        <v>1</v>
      </c>
      <c r="F78" s="36"/>
      <c r="G78" s="16">
        <f t="shared" si="1"/>
        <v>0</v>
      </c>
      <c r="H78" s="29" t="s">
        <v>192</v>
      </c>
      <c r="J78">
        <v>230</v>
      </c>
      <c r="K78"/>
    </row>
    <row r="79" spans="1:11" ht="45" customHeight="1" x14ac:dyDescent="0.25">
      <c r="A79" s="13">
        <v>56</v>
      </c>
      <c r="B79" s="14" t="s">
        <v>193</v>
      </c>
      <c r="C79" s="28" t="s">
        <v>194</v>
      </c>
      <c r="D79" s="15" t="s">
        <v>35</v>
      </c>
      <c r="E79" s="16">
        <v>1</v>
      </c>
      <c r="F79" s="36"/>
      <c r="G79" s="16">
        <f t="shared" si="1"/>
        <v>0</v>
      </c>
      <c r="H79" s="29" t="s">
        <v>195</v>
      </c>
      <c r="J79">
        <v>233</v>
      </c>
      <c r="K79"/>
    </row>
    <row r="80" spans="1:11" ht="45" customHeight="1" x14ac:dyDescent="0.25">
      <c r="A80" s="13">
        <v>57</v>
      </c>
      <c r="B80" s="14" t="s">
        <v>196</v>
      </c>
      <c r="C80" s="28" t="s">
        <v>197</v>
      </c>
      <c r="D80" s="15" t="s">
        <v>81</v>
      </c>
      <c r="E80" s="16">
        <v>1</v>
      </c>
      <c r="F80" s="36"/>
      <c r="G80" s="16">
        <f t="shared" si="1"/>
        <v>0</v>
      </c>
      <c r="H80" s="29"/>
      <c r="J80">
        <v>235</v>
      </c>
      <c r="K80"/>
    </row>
    <row r="81" spans="1:11" ht="75" customHeight="1" x14ac:dyDescent="0.25">
      <c r="A81" s="13">
        <v>58</v>
      </c>
      <c r="B81" s="14" t="s">
        <v>198</v>
      </c>
      <c r="C81" s="28" t="s">
        <v>199</v>
      </c>
      <c r="D81" s="15" t="s">
        <v>35</v>
      </c>
      <c r="E81" s="16">
        <v>1</v>
      </c>
      <c r="F81" s="36"/>
      <c r="G81" s="16">
        <f t="shared" si="1"/>
        <v>0</v>
      </c>
      <c r="H81" s="29" t="s">
        <v>200</v>
      </c>
      <c r="J81">
        <v>434</v>
      </c>
      <c r="K81"/>
    </row>
    <row r="82" spans="1:11" ht="30" customHeight="1" x14ac:dyDescent="0.25">
      <c r="A82" s="30">
        <v>59</v>
      </c>
      <c r="B82" s="31" t="s">
        <v>201</v>
      </c>
      <c r="C82" s="32" t="s">
        <v>202</v>
      </c>
      <c r="D82" s="33" t="s">
        <v>81</v>
      </c>
      <c r="E82" s="34">
        <v>1</v>
      </c>
      <c r="F82" s="36"/>
      <c r="G82" s="34">
        <f t="shared" si="1"/>
        <v>0</v>
      </c>
      <c r="H82" s="35"/>
      <c r="J82">
        <v>447</v>
      </c>
      <c r="K82"/>
    </row>
    <row r="83" spans="1:11" ht="30" customHeight="1" x14ac:dyDescent="0.25">
      <c r="A83" s="30">
        <v>60</v>
      </c>
      <c r="B83" s="31" t="s">
        <v>203</v>
      </c>
      <c r="C83" s="32" t="s">
        <v>204</v>
      </c>
      <c r="D83" s="33" t="s">
        <v>81</v>
      </c>
      <c r="E83" s="34">
        <v>1</v>
      </c>
      <c r="F83" s="36"/>
      <c r="G83" s="34">
        <f t="shared" si="1"/>
        <v>0</v>
      </c>
      <c r="H83" s="35"/>
      <c r="J83">
        <v>448</v>
      </c>
      <c r="K83"/>
    </row>
    <row r="84" spans="1:11" ht="60" customHeight="1" x14ac:dyDescent="0.25">
      <c r="A84" s="30">
        <v>61</v>
      </c>
      <c r="B84" s="31" t="s">
        <v>205</v>
      </c>
      <c r="C84" s="32" t="s">
        <v>206</v>
      </c>
      <c r="D84" s="33" t="s">
        <v>117</v>
      </c>
      <c r="E84" s="34">
        <v>2</v>
      </c>
      <c r="F84" s="36"/>
      <c r="G84" s="34">
        <f t="shared" si="1"/>
        <v>0</v>
      </c>
      <c r="H84" s="35" t="s">
        <v>207</v>
      </c>
      <c r="J84">
        <v>490</v>
      </c>
      <c r="K84"/>
    </row>
    <row r="85" spans="1:11" ht="30" customHeight="1" x14ac:dyDescent="0.25">
      <c r="A85" s="30">
        <v>62</v>
      </c>
      <c r="B85" s="31" t="s">
        <v>208</v>
      </c>
      <c r="C85" s="32" t="s">
        <v>209</v>
      </c>
      <c r="D85" s="33" t="s">
        <v>117</v>
      </c>
      <c r="E85" s="34">
        <v>1</v>
      </c>
      <c r="F85" s="36"/>
      <c r="G85" s="34">
        <f t="shared" si="1"/>
        <v>0</v>
      </c>
      <c r="H85" s="35" t="s">
        <v>210</v>
      </c>
      <c r="J85">
        <v>491</v>
      </c>
      <c r="K85"/>
    </row>
    <row r="86" spans="1:11" ht="60" customHeight="1" x14ac:dyDescent="0.25">
      <c r="A86" s="13">
        <v>63</v>
      </c>
      <c r="B86" s="14" t="s">
        <v>211</v>
      </c>
      <c r="C86" s="28" t="s">
        <v>212</v>
      </c>
      <c r="D86" s="15" t="s">
        <v>20</v>
      </c>
      <c r="E86" s="16">
        <v>1</v>
      </c>
      <c r="F86" s="36"/>
      <c r="G86" s="16">
        <f t="shared" si="1"/>
        <v>0</v>
      </c>
      <c r="H86" s="29" t="s">
        <v>213</v>
      </c>
      <c r="J86">
        <v>336</v>
      </c>
      <c r="K86"/>
    </row>
    <row r="87" spans="1:11" ht="27" customHeight="1" x14ac:dyDescent="0.25">
      <c r="A87" s="39" t="s">
        <v>214</v>
      </c>
      <c r="B87" s="40"/>
      <c r="C87" s="40"/>
      <c r="D87" s="40"/>
      <c r="E87" s="40"/>
      <c r="F87" s="40"/>
      <c r="G87" s="27">
        <f>ROUND(0+G41+G45+G46+G47+G48+G65+G66+G67+G68+G69+G82+G83+G84+G85, 2)</f>
        <v>0</v>
      </c>
      <c r="H87" s="23"/>
      <c r="K87"/>
    </row>
    <row r="88" spans="1:11" ht="27" customHeight="1" x14ac:dyDescent="0.25">
      <c r="A88" s="64" t="s">
        <v>215</v>
      </c>
      <c r="B88" s="65"/>
      <c r="C88" s="65"/>
      <c r="D88" s="65"/>
      <c r="E88" s="65"/>
      <c r="F88" s="65"/>
      <c r="G88" s="12">
        <f>ROUND(0+G24+G25+G26+G27+G28+G29+G30+G31+G32+G33+G34+G35+G36+G37+G38+G39+G40+G42+G43+G44+G49+G50+G51+G52+G53+G54+G55+G56+G57+G58+G59+G60+G61+G62+G63+G64+G70+G71+G72+G73+G74+G75+G76+G77+G78+G79+G80+G81+G86, 2)</f>
        <v>0</v>
      </c>
      <c r="K88"/>
    </row>
    <row r="89" spans="1:11" ht="27" customHeight="1" x14ac:dyDescent="0.25">
      <c r="A89" s="64" t="s">
        <v>216</v>
      </c>
      <c r="B89" s="65"/>
      <c r="C89" s="65"/>
      <c r="D89" s="65"/>
      <c r="E89" s="65"/>
      <c r="F89" s="65"/>
      <c r="G89" s="12">
        <f>G87+G88</f>
        <v>0</v>
      </c>
      <c r="K89"/>
    </row>
    <row r="90" spans="1:11" ht="27" customHeight="1" x14ac:dyDescent="0.25">
      <c r="A90" s="63" t="s">
        <v>217</v>
      </c>
      <c r="B90" s="63"/>
      <c r="C90" s="63"/>
      <c r="D90" s="63"/>
      <c r="E90" s="63"/>
      <c r="F90" s="63"/>
      <c r="G90" s="63"/>
      <c r="H90" s="63"/>
      <c r="K90"/>
    </row>
    <row r="91" spans="1:11" ht="27" customHeight="1" x14ac:dyDescent="0.25">
      <c r="A91" s="62" t="s">
        <v>218</v>
      </c>
      <c r="B91" s="62"/>
      <c r="C91" s="62"/>
      <c r="D91" s="62"/>
      <c r="E91" s="62"/>
      <c r="F91" s="62"/>
      <c r="G91" s="62"/>
      <c r="H91" s="62"/>
      <c r="K91"/>
    </row>
    <row r="92" spans="1:11" ht="15.75" customHeight="1" x14ac:dyDescent="0.25">
      <c r="A92" s="24"/>
      <c r="B92" s="37" t="s">
        <v>219</v>
      </c>
      <c r="C92" s="37"/>
      <c r="D92" s="37"/>
      <c r="E92" s="37"/>
      <c r="F92" s="38"/>
      <c r="K92"/>
    </row>
    <row r="93" spans="1:11" ht="45" customHeight="1" x14ac:dyDescent="0.25">
      <c r="A93" s="25" t="s">
        <v>220</v>
      </c>
      <c r="B93" s="104" t="s">
        <v>221</v>
      </c>
      <c r="C93" s="104"/>
      <c r="D93" s="104"/>
      <c r="E93" s="104"/>
      <c r="F93" s="105"/>
      <c r="K93"/>
    </row>
    <row r="94" spans="1:11" ht="60" customHeight="1" x14ac:dyDescent="0.25">
      <c r="A94" s="25" t="s">
        <v>222</v>
      </c>
      <c r="B94" s="104" t="s">
        <v>223</v>
      </c>
      <c r="C94" s="104"/>
      <c r="D94" s="104"/>
      <c r="E94" s="104"/>
      <c r="F94" s="105"/>
      <c r="K94"/>
    </row>
    <row r="95" spans="1:11" ht="45" customHeight="1" x14ac:dyDescent="0.25">
      <c r="A95" s="25" t="s">
        <v>224</v>
      </c>
      <c r="B95" s="104" t="s">
        <v>225</v>
      </c>
      <c r="C95" s="104"/>
      <c r="D95" s="104"/>
      <c r="E95" s="104"/>
      <c r="F95" s="105"/>
      <c r="K95"/>
    </row>
    <row r="96" spans="1:11" ht="75" customHeight="1" x14ac:dyDescent="0.25">
      <c r="A96" s="25" t="s">
        <v>226</v>
      </c>
      <c r="B96" s="104" t="s">
        <v>227</v>
      </c>
      <c r="C96" s="104"/>
      <c r="D96" s="104"/>
      <c r="E96" s="104"/>
      <c r="F96" s="105"/>
      <c r="K96"/>
    </row>
    <row r="97" spans="1:11" ht="120" customHeight="1" x14ac:dyDescent="0.25">
      <c r="A97" s="25" t="s">
        <v>228</v>
      </c>
      <c r="B97" s="104" t="s">
        <v>229</v>
      </c>
      <c r="C97" s="104"/>
      <c r="D97" s="104"/>
      <c r="E97" s="104"/>
      <c r="F97" s="105"/>
      <c r="K97"/>
    </row>
    <row r="98" spans="1:11" x14ac:dyDescent="0.25">
      <c r="A98" s="3"/>
      <c r="B98" s="26"/>
      <c r="C98" s="26"/>
      <c r="D98" s="26"/>
      <c r="E98" s="26"/>
      <c r="F98" s="26"/>
    </row>
    <row r="99" spans="1:11" x14ac:dyDescent="0.25">
      <c r="A99" s="3"/>
    </row>
    <row r="100" spans="1:11" x14ac:dyDescent="0.25">
      <c r="A100" s="3"/>
    </row>
    <row r="101" spans="1:11" x14ac:dyDescent="0.25">
      <c r="A101" s="3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</sheetData>
  <sheetProtection password="EB95" sheet="1"/>
  <mergeCells count="42">
    <mergeCell ref="B93:F93"/>
    <mergeCell ref="B94:F94"/>
    <mergeCell ref="B95:F95"/>
    <mergeCell ref="B96:F96"/>
    <mergeCell ref="B97:F9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2:F92"/>
    <mergeCell ref="A87:F87"/>
    <mergeCell ref="D17:G17"/>
    <mergeCell ref="A19:C21"/>
    <mergeCell ref="D20:G20"/>
    <mergeCell ref="D21:G21"/>
    <mergeCell ref="A17:C17"/>
    <mergeCell ref="A18:C18"/>
    <mergeCell ref="D18:G18"/>
    <mergeCell ref="D19:G19"/>
    <mergeCell ref="A91:H91"/>
    <mergeCell ref="A90:H90"/>
    <mergeCell ref="A88:F88"/>
    <mergeCell ref="A89:F8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2025-07-28T08:11:13Z</cp:lastPrinted>
  <dcterms:created xsi:type="dcterms:W3CDTF">2016-02-28T17:51:02Z</dcterms:created>
  <dcterms:modified xsi:type="dcterms:W3CDTF">2025-07-30T07:14:36Z</dcterms:modified>
  <cp:category/>
</cp:coreProperties>
</file>