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A7AB559B-F6AC-44E3-A3ED-FBDF629F4322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definedNames>
    <definedName name="_xlnm.Print_Area" localSheetId="0">List1!$A$1:$H$116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3" i="1" l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04" i="1" l="1"/>
  <c r="G105" i="1"/>
  <c r="G106" i="1" s="1"/>
</calcChain>
</file>

<file path=xl/sharedStrings.xml><?xml version="1.0" encoding="utf-8"?>
<sst xmlns="http://schemas.openxmlformats.org/spreadsheetml/2006/main" count="359" uniqueCount="275">
  <si>
    <t>Oprava volného bytu č.91, Čujkovova 32</t>
  </si>
  <si>
    <t>VZ č. 181/2025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</si>
  <si>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</si>
  <si>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</si>
  <si>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</si>
  <si>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</si>
  <si>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</si>
  <si>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</si>
  <si>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</si>
  <si>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</si>
  <si>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</si>
  <si>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</si>
  <si>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</si>
  <si>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</si>
  <si>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</si>
  <si>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</si>
  <si>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</si>
  <si>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</si>
  <si>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</si>
  <si>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</si>
  <si>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</si>
  <si>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</si>
  <si>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</si>
  <si>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</si>
  <si>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</si>
  <si>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</si>
  <si>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</si>
  <si>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</si>
  <si>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</si>
  <si>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</si>
  <si>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</si>
  <si>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</si>
  <si>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</si>
  <si>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</si>
  <si>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</si>
  <si>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</si>
  <si>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</si>
  <si>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</si>
  <si>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</si>
  <si>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</si>
  <si>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</si>
  <si>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</si>
  <si>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</si>
  <si>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</si>
  <si>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</si>
  <si>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</si>
  <si>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</si>
  <si>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</si>
  <si>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</si>
  <si>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</si>
  <si>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</si>
  <si>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</si>
  <si>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</si>
  <si>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</si>
  <si>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</si>
  <si>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</si>
  <si>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3.3</t>
  </si>
  <si>
    <t>3.5</t>
  </si>
  <si>
    <t>3.6</t>
  </si>
  <si>
    <t>3.7</t>
  </si>
  <si>
    <t>3.15</t>
  </si>
  <si>
    <t>3.16</t>
  </si>
  <si>
    <t>3.26</t>
  </si>
  <si>
    <t>3.28</t>
  </si>
  <si>
    <t>3.54</t>
  </si>
  <si>
    <t>3.60</t>
  </si>
  <si>
    <t>3.67</t>
  </si>
  <si>
    <t>3.69</t>
  </si>
  <si>
    <t>3.82</t>
  </si>
  <si>
    <t>3.83</t>
  </si>
  <si>
    <t>3.84</t>
  </si>
  <si>
    <t>3.86</t>
  </si>
  <si>
    <t>3.89</t>
  </si>
  <si>
    <t>3.104</t>
  </si>
  <si>
    <t>3.118</t>
  </si>
  <si>
    <t>3.123</t>
  </si>
  <si>
    <t>3.148</t>
  </si>
  <si>
    <t>3.160</t>
  </si>
  <si>
    <t>3.161</t>
  </si>
  <si>
    <t>3.162</t>
  </si>
  <si>
    <t>3.163</t>
  </si>
  <si>
    <t>3.168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</si>
  <si>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</si>
  <si>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</si>
  <si>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</si>
  <si>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</si>
  <si>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</si>
  <si>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</si>
  <si>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</si>
  <si>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</si>
  <si>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</si>
  <si>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</si>
  <si>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</si>
  <si>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5.9</t>
  </si>
  <si>
    <t>5.11</t>
  </si>
  <si>
    <t>5.12</t>
  </si>
  <si>
    <t>5.14</t>
  </si>
  <si>
    <t>5.17</t>
  </si>
  <si>
    <t>5.23</t>
  </si>
  <si>
    <t>6.7</t>
  </si>
  <si>
    <t>6.8</t>
  </si>
  <si>
    <t>6.9</t>
  </si>
  <si>
    <t>6.11</t>
  </si>
  <si>
    <t>6.14</t>
  </si>
  <si>
    <t>6.15</t>
  </si>
  <si>
    <t>6.17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</si>
  <si>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</si>
  <si>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</si>
  <si>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</si>
  <si>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</si>
  <si>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</si>
  <si>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</si>
  <si>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</si>
  <si>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</si>
  <si>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</si>
  <si>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</si>
  <si>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</si>
  <si>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</si>
  <si>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</si>
  <si>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</si>
  <si>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</si>
  <si>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8.24</t>
  </si>
  <si>
    <t>8.30</t>
  </si>
  <si>
    <t>8.31</t>
  </si>
  <si>
    <t>8.45</t>
  </si>
  <si>
    <t>9.5</t>
  </si>
  <si>
    <t>9.14</t>
  </si>
  <si>
    <t>9.16</t>
  </si>
  <si>
    <t>9.17</t>
  </si>
  <si>
    <t>11.13</t>
  </si>
  <si>
    <t>11.31</t>
  </si>
  <si>
    <t>11.40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</si>
  <si>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</si>
  <si>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</si>
  <si>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</si>
  <si>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sedací desky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</si>
  <si>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</si>
  <si>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</si>
  <si>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</si>
  <si>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</si>
  <si>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</si>
  <si>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umyvadlové stojánkové pákové</t>
  </si>
  <si>
    <t>výměna baterie vanové nástěnné R100</t>
  </si>
  <si>
    <t>výměna vnitřních dveří – plné 60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</si>
  <si>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</si>
  <si>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</si>
  <si>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</si>
  <si>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</si>
  <si>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</si>
  <si>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</si>
  <si>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</si>
  <si>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</si>
  <si>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oprava balkónových dveří</t>
  </si>
  <si>
    <t>výměna větracích mřížek</t>
  </si>
  <si>
    <t>demontáž a zpětná montáž zařizovacích předmětů, viz poznámka</t>
  </si>
  <si>
    <t>výměna tyče ke sprch.závěsu, viz poznámka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</si>
  <si>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</si>
  <si>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</si>
  <si>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</si>
  <si>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</si>
  <si>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</si>
  <si>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</si>
  <si>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</si>
  <si>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</si>
  <si>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</si>
  <si>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</si>
  <si>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</si>
  <si>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</si>
  <si>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</si>
  <si>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</si>
  <si>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</si>
  <si>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</si>
  <si>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zazdívka otvoru ve zdivu tl. do 300 mm v ploše do 0,2 m2, vč. začištění</t>
  </si>
  <si>
    <t>vyzdění příčky - viz poznámka</t>
  </si>
  <si>
    <t>začištění drážky po výměně rozvodů v šíři do 150 mm</t>
  </si>
  <si>
    <t>přetmelení spojů, viz poznámka</t>
  </si>
  <si>
    <t>silikonování spár, viz poznámka</t>
  </si>
  <si>
    <t>oprava fasádní omítky,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</si>
  <si>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</si>
  <si>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</si>
  <si>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</si>
  <si>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</si>
  <si>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</si>
  <si>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</si>
  <si>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výměna oplechování balkónu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</si>
  <si>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</si>
  <si>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</si>
  <si>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</si>
  <si>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</si>
  <si>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</si>
  <si>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</si>
  <si>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</si>
  <si>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</si>
  <si>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</si>
  <si>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</si>
  <si>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</si>
  <si>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</si>
  <si>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</si>
  <si>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</si>
  <si>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</si>
  <si>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</si>
  <si>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</si>
  <si>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</si>
  <si>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oprava rozvodů vody viz poznámka</t>
  </si>
  <si>
    <t>výměna zámku poštovní schránky</t>
  </si>
  <si>
    <t>výroba klíčů pro zámkovou vložku</t>
  </si>
  <si>
    <t>výměna cylindrické zámkové vložky</t>
  </si>
  <si>
    <t>výměna kování k zámkové vložce, viz poznámka</t>
  </si>
  <si>
    <t>vyčištění WC mísy</t>
  </si>
  <si>
    <t>celkový úklid po opravách</t>
  </si>
  <si>
    <t>vyčištění dveří/zárubní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</si>
  <si>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</si>
  <si>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</si>
  <si>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</si>
  <si>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</si>
  <si>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</si>
  <si>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</si>
  <si>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pro WCkombi</t>
  </si>
  <si>
    <t>45-50 cm</t>
  </si>
  <si>
    <t>rozměry min. 80x80x14 cm, včetně příslušenství a napojení na odpad</t>
  </si>
  <si>
    <t>včetně osazení revizních dvířek</t>
  </si>
  <si>
    <t>vč.hadice a držáku na hadici</t>
  </si>
  <si>
    <t>KOU+WC bílé s větrací mřížkou ve spodní části</t>
  </si>
  <si>
    <t>KU bílé</t>
  </si>
  <si>
    <t>KOU - lak,</t>
  </si>
  <si>
    <t>OP+KU+vstupní - lak</t>
  </si>
  <si>
    <t>KOU+KU+OP = kov</t>
  </si>
  <si>
    <t>KOU+KU+OP+vstupní (pro bezpečnostní kování)</t>
  </si>
  <si>
    <t>KOU</t>
  </si>
  <si>
    <t>KU+OP</t>
  </si>
  <si>
    <t>včetně opravy omítky, podlahy a malby z vnitřní a venkovní strany</t>
  </si>
  <si>
    <t>OP+KU franc. okna - zednická oprava ostění pod rámem balkón. dveří, seřízení a výměna kování</t>
  </si>
  <si>
    <t>WCkombi</t>
  </si>
  <si>
    <t>dřezová stojánková</t>
  </si>
  <si>
    <t>na 230 V</t>
  </si>
  <si>
    <t>KU(2 vrstvy)+OP+PŘ</t>
  </si>
  <si>
    <t>KU+PŘ do tl. 15 mm</t>
  </si>
  <si>
    <t>KU+PŘ+OP - každá místnost z jednoho kusu, dekor odsouhlasit s objednatelem</t>
  </si>
  <si>
    <t>KU+PŘ+OP (pásek 30x30 mm)</t>
  </si>
  <si>
    <t>OP</t>
  </si>
  <si>
    <t>OP (násyp např. LIAPOR)</t>
  </si>
  <si>
    <t>OP (např. 1xOSB, 1xDurelis), min. tl. 2x15 mm, lepení spojů a sešroubování, položení vč.dilatačního pásku okolo stěn, vč.spoj. prostředků</t>
  </si>
  <si>
    <t>OP+KU+PŘ+KOU nad obkladem včetně odstranění plísně v OP a KU</t>
  </si>
  <si>
    <t>OP+KU+PŘ</t>
  </si>
  <si>
    <t>OP+KU+PŘ+KOU nad obkladem</t>
  </si>
  <si>
    <t>OP+KU+PŘ+KOU nad obkladem, včetně penetračního a protiplísňového nátěru v KU+OP</t>
  </si>
  <si>
    <t>PŘ - pouze z vnitřní strany - z venkovní ponechat</t>
  </si>
  <si>
    <t>KOU mezi spchovým koutem a WC do výšky 2 m</t>
  </si>
  <si>
    <t>OP+KU kolem rámu franc. oken i z venkovní strany</t>
  </si>
  <si>
    <t>styky prahů a zárubní + prahů a podlahy, styk vrchního dílu KL a obkladu</t>
  </si>
  <si>
    <t>OP+KU - ostění fr. oken včetně nátěrů</t>
  </si>
  <si>
    <t>KOU (včetně těsnícího koutového pásku)</t>
  </si>
  <si>
    <t xml:space="preserve">KOU (do výše zárubní - 2 barvy) + </t>
  </si>
  <si>
    <t>KOU (včetně vybourání potěrového betonu do tl. 8 cm) + PŘ</t>
  </si>
  <si>
    <t>PŘ+KU</t>
  </si>
  <si>
    <t>OP+KU (cca 150x40 cm) včetně nátěru</t>
  </si>
  <si>
    <t>KOU včetně vyrovnání betonovou mazaninou do tl. 50 mm</t>
  </si>
  <si>
    <t>KU (boční strana a za sporákem až na podlahu)</t>
  </si>
  <si>
    <t>KOU nad WCkombi, revizní dvířka pod obklad cca 40x40 cm</t>
  </si>
  <si>
    <t>žebrové typ Kalor - OP(20ž)+KU(15ž)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</si>
  <si>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</si>
  <si>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</si>
  <si>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</si>
  <si>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</si>
  <si>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</si>
  <si>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</si>
  <si>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(pro výměnu tělesa ÚT)</t>
  </si>
  <si>
    <t>KOU+KU</t>
  </si>
  <si>
    <t>KU</t>
  </si>
  <si>
    <t>úprava a zasekání přívodu SV k WC pod obklad</t>
  </si>
  <si>
    <t>1xdům</t>
  </si>
  <si>
    <t>vstupní - bezpečnostní</t>
  </si>
  <si>
    <t>včetně umytí balkón. dveří a rámů v OP+KU z obou stran</t>
  </si>
  <si>
    <t>80  - vstupní</t>
  </si>
  <si>
    <t>4.9.2025 11:26:25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</si>
</sst>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9"/>
  <sheetViews>
    <sheetView showGridLines="0" tabSelected="1" topLeftCell="A24" zoomScale="115" zoomScaleNormal="115" workbookViewId="0">
      <selection activeCell="M103" sqref="M10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2310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274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80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91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132</v>
      </c>
      <c r="D25" s="15" t="s">
        <v>211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133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215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134</v>
      </c>
      <c r="D27" s="15" t="s">
        <v>212</v>
      </c>
      <c r="E27" s="16">
        <v>1</v>
      </c>
      <c r="F27" s="40">
        <v>15000</v>
      </c>
      <c r="G27" s="16">
        <f t="shared" si="0"/>
        <v>15000</v>
      </c>
      <c r="H27" s="33" t="s">
        <v>216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135</v>
      </c>
      <c r="D28" s="15" t="s">
        <v>211</v>
      </c>
      <c r="E28" s="16">
        <v>1</v>
      </c>
      <c r="F28" s="40">
        <v>0</v>
      </c>
      <c r="G28" s="16">
        <f t="shared" si="0"/>
        <v>0</v>
      </c>
      <c r="H28" s="33" t="s">
        <v>217</v>
      </c>
      <c r="J28">
        <v>44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136</v>
      </c>
      <c r="D29" s="15" t="s">
        <v>211</v>
      </c>
      <c r="E29" s="16">
        <v>1</v>
      </c>
      <c r="F29" s="40">
        <v>0</v>
      </c>
      <c r="G29" s="16">
        <f t="shared" si="0"/>
        <v>0</v>
      </c>
      <c r="H29" s="33"/>
      <c r="J29">
        <v>46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137</v>
      </c>
      <c r="D30" s="15" t="s">
        <v>211</v>
      </c>
      <c r="E30" s="16">
        <v>1</v>
      </c>
      <c r="F30" s="40">
        <v>0</v>
      </c>
      <c r="G30" s="16">
        <f t="shared" si="0"/>
        <v>0</v>
      </c>
      <c r="H30" s="33"/>
      <c r="J30">
        <v>47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138</v>
      </c>
      <c r="D31" s="15" t="s">
        <v>211</v>
      </c>
      <c r="E31" s="16">
        <v>1</v>
      </c>
      <c r="F31" s="40">
        <v>0</v>
      </c>
      <c r="G31" s="16">
        <f t="shared" si="0"/>
        <v>0</v>
      </c>
      <c r="H31" s="33" t="s">
        <v>218</v>
      </c>
      <c r="J31">
        <v>48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139</v>
      </c>
      <c r="D32" s="15" t="s">
        <v>211</v>
      </c>
      <c r="E32" s="16">
        <v>1</v>
      </c>
      <c r="F32" s="40">
        <v>0</v>
      </c>
      <c r="G32" s="16">
        <f t="shared" si="0"/>
        <v>0</v>
      </c>
      <c r="H32" s="33" t="s">
        <v>219</v>
      </c>
      <c r="J32">
        <v>56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140</v>
      </c>
      <c r="D33" s="15" t="s">
        <v>213</v>
      </c>
      <c r="E33" s="16">
        <v>1</v>
      </c>
      <c r="F33" s="40">
        <v>0</v>
      </c>
      <c r="G33" s="16">
        <f t="shared" si="0"/>
        <v>0</v>
      </c>
      <c r="H33" s="33" t="s">
        <v>220</v>
      </c>
      <c r="J33">
        <v>57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141</v>
      </c>
      <c r="D34" s="15" t="s">
        <v>211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142</v>
      </c>
      <c r="D35" s="15" t="s">
        <v>211</v>
      </c>
      <c r="E35" s="16">
        <v>1</v>
      </c>
      <c r="F35" s="40">
        <v>0</v>
      </c>
      <c r="G35" s="16">
        <f t="shared" si="0"/>
        <v>0</v>
      </c>
      <c r="H35" s="33" t="s">
        <v>221</v>
      </c>
      <c r="J35">
        <v>69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143</v>
      </c>
      <c r="D36" s="15" t="s">
        <v>211</v>
      </c>
      <c r="E36" s="16">
        <v>1</v>
      </c>
      <c r="F36" s="40">
        <v>0</v>
      </c>
      <c r="G36" s="16">
        <f t="shared" si="0"/>
        <v>0</v>
      </c>
      <c r="H36" s="33" t="s">
        <v>222</v>
      </c>
      <c r="J36">
        <v>95</v>
      </c>
      <c r="K36"/>
    </row>
    <row r="37" spans="1:11" ht="45" customHeight="1" x14ac:dyDescent="0.25">
      <c r="A37" s="13">
        <v>14</v>
      </c>
      <c r="B37" s="14" t="s">
        <v>65</v>
      </c>
      <c r="C37" s="32" t="s">
        <v>144</v>
      </c>
      <c r="D37" s="15" t="s">
        <v>211</v>
      </c>
      <c r="E37" s="16">
        <v>1</v>
      </c>
      <c r="F37" s="40">
        <v>0</v>
      </c>
      <c r="G37" s="16">
        <f t="shared" si="0"/>
        <v>0</v>
      </c>
      <c r="H37" s="33" t="s">
        <v>223</v>
      </c>
      <c r="J37">
        <v>101</v>
      </c>
      <c r="K37"/>
    </row>
    <row r="38" spans="1:11" ht="30" customHeight="1" x14ac:dyDescent="0.25">
      <c r="A38" s="13">
        <v>15</v>
      </c>
      <c r="B38" s="14" t="s">
        <v>66</v>
      </c>
      <c r="C38" s="32" t="s">
        <v>145</v>
      </c>
      <c r="D38" s="15" t="s">
        <v>211</v>
      </c>
      <c r="E38" s="16">
        <v>1</v>
      </c>
      <c r="F38" s="40">
        <v>0</v>
      </c>
      <c r="G38" s="16">
        <f t="shared" si="0"/>
        <v>0</v>
      </c>
      <c r="H38" s="33" t="s">
        <v>224</v>
      </c>
      <c r="J38">
        <v>108</v>
      </c>
      <c r="K38"/>
    </row>
    <row r="39" spans="1:11" ht="30" customHeight="1" x14ac:dyDescent="0.25">
      <c r="A39" s="13">
        <v>16</v>
      </c>
      <c r="B39" s="14" t="s">
        <v>67</v>
      </c>
      <c r="C39" s="32" t="s">
        <v>146</v>
      </c>
      <c r="D39" s="15" t="s">
        <v>211</v>
      </c>
      <c r="E39" s="16">
        <v>3</v>
      </c>
      <c r="F39" s="40">
        <v>0</v>
      </c>
      <c r="G39" s="16">
        <f t="shared" si="0"/>
        <v>0</v>
      </c>
      <c r="H39" s="33" t="s">
        <v>225</v>
      </c>
      <c r="J39">
        <v>110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147</v>
      </c>
      <c r="D40" s="15" t="s">
        <v>211</v>
      </c>
      <c r="E40" s="16">
        <v>3</v>
      </c>
      <c r="F40" s="40">
        <v>0</v>
      </c>
      <c r="G40" s="16">
        <f t="shared" si="0"/>
        <v>0</v>
      </c>
      <c r="H40" s="33" t="s">
        <v>226</v>
      </c>
      <c r="J40">
        <v>123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148</v>
      </c>
      <c r="D41" s="15" t="s">
        <v>211</v>
      </c>
      <c r="E41" s="16">
        <v>4</v>
      </c>
      <c r="F41" s="40">
        <v>0</v>
      </c>
      <c r="G41" s="16">
        <f t="shared" si="0"/>
        <v>0</v>
      </c>
      <c r="H41" s="33" t="s">
        <v>227</v>
      </c>
      <c r="J41">
        <v>124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149</v>
      </c>
      <c r="D42" s="15" t="s">
        <v>211</v>
      </c>
      <c r="E42" s="16">
        <v>1</v>
      </c>
      <c r="F42" s="40">
        <v>0</v>
      </c>
      <c r="G42" s="16">
        <f t="shared" si="0"/>
        <v>0</v>
      </c>
      <c r="H42" s="33" t="s">
        <v>228</v>
      </c>
      <c r="J42">
        <v>125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150</v>
      </c>
      <c r="D43" s="15" t="s">
        <v>211</v>
      </c>
      <c r="E43" s="16">
        <v>2</v>
      </c>
      <c r="F43" s="40">
        <v>0</v>
      </c>
      <c r="G43" s="16">
        <f t="shared" si="0"/>
        <v>0</v>
      </c>
      <c r="H43" s="33" t="s">
        <v>229</v>
      </c>
      <c r="J43">
        <v>127</v>
      </c>
      <c r="K43"/>
    </row>
    <row r="44" spans="1:11" ht="60" customHeight="1" x14ac:dyDescent="0.25">
      <c r="A44" s="13">
        <v>21</v>
      </c>
      <c r="B44" s="14" t="s">
        <v>72</v>
      </c>
      <c r="C44" s="32" t="s">
        <v>151</v>
      </c>
      <c r="D44" s="15" t="s">
        <v>211</v>
      </c>
      <c r="E44" s="16">
        <v>1</v>
      </c>
      <c r="F44" s="40">
        <v>0</v>
      </c>
      <c r="G44" s="16">
        <f t="shared" si="0"/>
        <v>0</v>
      </c>
      <c r="H44" s="33" t="s">
        <v>230</v>
      </c>
      <c r="J44">
        <v>130</v>
      </c>
      <c r="K44"/>
    </row>
    <row r="45" spans="1:11" ht="75" customHeight="1" x14ac:dyDescent="0.25">
      <c r="A45" s="13">
        <v>22</v>
      </c>
      <c r="B45" s="14" t="s">
        <v>73</v>
      </c>
      <c r="C45" s="32" t="s">
        <v>152</v>
      </c>
      <c r="D45" s="15" t="s">
        <v>211</v>
      </c>
      <c r="E45" s="16">
        <v>2</v>
      </c>
      <c r="F45" s="40">
        <v>0</v>
      </c>
      <c r="G45" s="16">
        <f t="shared" si="0"/>
        <v>0</v>
      </c>
      <c r="H45" s="33" t="s">
        <v>231</v>
      </c>
      <c r="J45">
        <v>145</v>
      </c>
      <c r="K45"/>
    </row>
    <row r="46" spans="1:11" ht="30" customHeight="1" x14ac:dyDescent="0.25">
      <c r="A46" s="13">
        <v>23</v>
      </c>
      <c r="B46" s="14" t="s">
        <v>74</v>
      </c>
      <c r="C46" s="32" t="s">
        <v>153</v>
      </c>
      <c r="D46" s="15" t="s">
        <v>211</v>
      </c>
      <c r="E46" s="16">
        <v>1</v>
      </c>
      <c r="F46" s="40">
        <v>0</v>
      </c>
      <c r="G46" s="16">
        <f t="shared" si="0"/>
        <v>0</v>
      </c>
      <c r="H46" s="33" t="s">
        <v>228</v>
      </c>
      <c r="J46">
        <v>305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154</v>
      </c>
      <c r="D47" s="15" t="s">
        <v>212</v>
      </c>
      <c r="E47" s="16">
        <v>1</v>
      </c>
      <c r="F47" s="40">
        <v>0</v>
      </c>
      <c r="G47" s="16">
        <f t="shared" si="0"/>
        <v>0</v>
      </c>
      <c r="H47" s="33" t="s">
        <v>232</v>
      </c>
      <c r="J47">
        <v>315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155</v>
      </c>
      <c r="D48" s="15" t="s">
        <v>211</v>
      </c>
      <c r="E48" s="16">
        <v>1</v>
      </c>
      <c r="F48" s="40">
        <v>0</v>
      </c>
      <c r="G48" s="16">
        <f t="shared" si="0"/>
        <v>0</v>
      </c>
      <c r="H48" s="33" t="s">
        <v>228</v>
      </c>
      <c r="J48">
        <v>369</v>
      </c>
      <c r="K48"/>
    </row>
    <row r="49" spans="1:11" ht="60" customHeight="1" x14ac:dyDescent="0.25">
      <c r="A49" s="34">
        <v>26</v>
      </c>
      <c r="B49" s="35" t="s">
        <v>77</v>
      </c>
      <c r="C49" s="36" t="s">
        <v>156</v>
      </c>
      <c r="D49" s="37" t="s">
        <v>211</v>
      </c>
      <c r="E49" s="38">
        <v>1</v>
      </c>
      <c r="F49" s="40">
        <v>0</v>
      </c>
      <c r="G49" s="38">
        <f t="shared" si="0"/>
        <v>0</v>
      </c>
      <c r="H49" s="39" t="s">
        <v>233</v>
      </c>
      <c r="J49">
        <v>395</v>
      </c>
      <c r="K49"/>
    </row>
    <row r="50" spans="1:11" ht="90" customHeight="1" x14ac:dyDescent="0.25">
      <c r="A50" s="34">
        <v>27</v>
      </c>
      <c r="B50" s="35" t="s">
        <v>78</v>
      </c>
      <c r="C50" s="36" t="s">
        <v>157</v>
      </c>
      <c r="D50" s="37" t="s">
        <v>211</v>
      </c>
      <c r="E50" s="38">
        <v>1</v>
      </c>
      <c r="F50" s="40">
        <v>0</v>
      </c>
      <c r="G50" s="38">
        <f t="shared" si="0"/>
        <v>0</v>
      </c>
      <c r="H50" s="39"/>
      <c r="J50">
        <v>396</v>
      </c>
      <c r="K50"/>
    </row>
    <row r="51" spans="1:11" ht="30" customHeight="1" x14ac:dyDescent="0.25">
      <c r="A51" s="34">
        <v>28</v>
      </c>
      <c r="B51" s="35" t="s">
        <v>79</v>
      </c>
      <c r="C51" s="36" t="s">
        <v>158</v>
      </c>
      <c r="D51" s="37" t="s">
        <v>211</v>
      </c>
      <c r="E51" s="38">
        <v>1</v>
      </c>
      <c r="F51" s="40">
        <v>0</v>
      </c>
      <c r="G51" s="38">
        <f t="shared" si="0"/>
        <v>0</v>
      </c>
      <c r="H51" s="39"/>
      <c r="J51">
        <v>397</v>
      </c>
      <c r="K51"/>
    </row>
    <row r="52" spans="1:11" ht="60" customHeight="1" x14ac:dyDescent="0.25">
      <c r="A52" s="34">
        <v>29</v>
      </c>
      <c r="B52" s="35" t="s">
        <v>80</v>
      </c>
      <c r="C52" s="36" t="s">
        <v>159</v>
      </c>
      <c r="D52" s="37" t="s">
        <v>211</v>
      </c>
      <c r="E52" s="38">
        <v>1</v>
      </c>
      <c r="F52" s="40">
        <v>0</v>
      </c>
      <c r="G52" s="38">
        <f t="shared" si="0"/>
        <v>0</v>
      </c>
      <c r="H52" s="39" t="s">
        <v>234</v>
      </c>
      <c r="J52">
        <v>398</v>
      </c>
      <c r="K52"/>
    </row>
    <row r="53" spans="1:11" ht="30" customHeight="1" x14ac:dyDescent="0.25">
      <c r="A53" s="34">
        <v>30</v>
      </c>
      <c r="B53" s="35" t="s">
        <v>81</v>
      </c>
      <c r="C53" s="36" t="s">
        <v>160</v>
      </c>
      <c r="D53" s="37" t="s">
        <v>211</v>
      </c>
      <c r="E53" s="38">
        <v>1</v>
      </c>
      <c r="F53" s="40">
        <v>0</v>
      </c>
      <c r="G53" s="38">
        <f t="shared" si="0"/>
        <v>0</v>
      </c>
      <c r="H53" s="39"/>
      <c r="J53">
        <v>412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161</v>
      </c>
      <c r="D54" s="15" t="s">
        <v>213</v>
      </c>
      <c r="E54" s="16">
        <v>30</v>
      </c>
      <c r="F54" s="40">
        <v>0</v>
      </c>
      <c r="G54" s="16">
        <f t="shared" si="0"/>
        <v>0</v>
      </c>
      <c r="H54" s="33" t="s">
        <v>235</v>
      </c>
      <c r="J54">
        <v>148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162</v>
      </c>
      <c r="D55" s="15" t="s">
        <v>213</v>
      </c>
      <c r="E55" s="16">
        <v>14</v>
      </c>
      <c r="F55" s="40">
        <v>0</v>
      </c>
      <c r="G55" s="16">
        <f t="shared" si="0"/>
        <v>0</v>
      </c>
      <c r="H55" s="33" t="s">
        <v>236</v>
      </c>
      <c r="J55">
        <v>149</v>
      </c>
      <c r="K55"/>
    </row>
    <row r="56" spans="1:11" ht="60" customHeight="1" x14ac:dyDescent="0.25">
      <c r="A56" s="13">
        <v>33</v>
      </c>
      <c r="B56" s="14" t="s">
        <v>84</v>
      </c>
      <c r="C56" s="32" t="s">
        <v>163</v>
      </c>
      <c r="D56" s="15" t="s">
        <v>213</v>
      </c>
      <c r="E56" s="16">
        <v>30</v>
      </c>
      <c r="F56" s="40">
        <v>0</v>
      </c>
      <c r="G56" s="16">
        <f t="shared" ref="G56:G87" si="1">ROUND(E56*F56, 2)</f>
        <v>0</v>
      </c>
      <c r="H56" s="33" t="s">
        <v>237</v>
      </c>
      <c r="J56">
        <v>151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164</v>
      </c>
      <c r="D57" s="15" t="s">
        <v>214</v>
      </c>
      <c r="E57" s="16">
        <v>35</v>
      </c>
      <c r="F57" s="40">
        <v>0</v>
      </c>
      <c r="G57" s="16">
        <f t="shared" si="1"/>
        <v>0</v>
      </c>
      <c r="H57" s="33" t="s">
        <v>238</v>
      </c>
      <c r="J57">
        <v>152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165</v>
      </c>
      <c r="D58" s="15" t="s">
        <v>213</v>
      </c>
      <c r="E58" s="16">
        <v>16</v>
      </c>
      <c r="F58" s="40">
        <v>0</v>
      </c>
      <c r="G58" s="16">
        <f t="shared" si="1"/>
        <v>0</v>
      </c>
      <c r="H58" s="33" t="s">
        <v>239</v>
      </c>
      <c r="J58">
        <v>154</v>
      </c>
      <c r="K58"/>
    </row>
    <row r="59" spans="1:11" ht="60" customHeight="1" x14ac:dyDescent="0.25">
      <c r="A59" s="13">
        <v>36</v>
      </c>
      <c r="B59" s="14" t="s">
        <v>87</v>
      </c>
      <c r="C59" s="32" t="s">
        <v>166</v>
      </c>
      <c r="D59" s="15" t="s">
        <v>213</v>
      </c>
      <c r="E59" s="16">
        <v>16</v>
      </c>
      <c r="F59" s="40">
        <v>0</v>
      </c>
      <c r="G59" s="16">
        <f t="shared" si="1"/>
        <v>0</v>
      </c>
      <c r="H59" s="33" t="s">
        <v>240</v>
      </c>
      <c r="J59">
        <v>157</v>
      </c>
      <c r="K59"/>
    </row>
    <row r="60" spans="1:11" ht="90" customHeight="1" x14ac:dyDescent="0.25">
      <c r="A60" s="13">
        <v>37</v>
      </c>
      <c r="B60" s="14" t="s">
        <v>88</v>
      </c>
      <c r="C60" s="32" t="s">
        <v>167</v>
      </c>
      <c r="D60" s="15" t="s">
        <v>213</v>
      </c>
      <c r="E60" s="16">
        <v>16</v>
      </c>
      <c r="F60" s="40">
        <v>0</v>
      </c>
      <c r="G60" s="16">
        <f t="shared" si="1"/>
        <v>0</v>
      </c>
      <c r="H60" s="33" t="s">
        <v>241</v>
      </c>
      <c r="J60">
        <v>158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168</v>
      </c>
      <c r="D61" s="15" t="s">
        <v>213</v>
      </c>
      <c r="E61" s="16">
        <v>118</v>
      </c>
      <c r="F61" s="40">
        <v>0</v>
      </c>
      <c r="G61" s="16">
        <f t="shared" si="1"/>
        <v>0</v>
      </c>
      <c r="H61" s="33" t="s">
        <v>242</v>
      </c>
      <c r="J61">
        <v>162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169</v>
      </c>
      <c r="D62" s="15" t="s">
        <v>213</v>
      </c>
      <c r="E62" s="16">
        <v>4</v>
      </c>
      <c r="F62" s="40">
        <v>0</v>
      </c>
      <c r="G62" s="16">
        <f t="shared" si="1"/>
        <v>0</v>
      </c>
      <c r="H62" s="33" t="s">
        <v>243</v>
      </c>
      <c r="J62">
        <v>163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170</v>
      </c>
      <c r="D63" s="15" t="s">
        <v>213</v>
      </c>
      <c r="E63" s="16">
        <v>118</v>
      </c>
      <c r="F63" s="40">
        <v>0</v>
      </c>
      <c r="G63" s="16">
        <f t="shared" si="1"/>
        <v>0</v>
      </c>
      <c r="H63" s="33" t="s">
        <v>244</v>
      </c>
      <c r="J63">
        <v>165</v>
      </c>
      <c r="K63"/>
    </row>
    <row r="64" spans="1:11" ht="60" customHeight="1" x14ac:dyDescent="0.25">
      <c r="A64" s="13">
        <v>41</v>
      </c>
      <c r="B64" s="14" t="s">
        <v>92</v>
      </c>
      <c r="C64" s="32" t="s">
        <v>171</v>
      </c>
      <c r="D64" s="15" t="s">
        <v>213</v>
      </c>
      <c r="E64" s="16">
        <v>118</v>
      </c>
      <c r="F64" s="40">
        <v>0</v>
      </c>
      <c r="G64" s="16">
        <f t="shared" si="1"/>
        <v>0</v>
      </c>
      <c r="H64" s="33" t="s">
        <v>245</v>
      </c>
      <c r="J64">
        <v>167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172</v>
      </c>
      <c r="D65" s="15" t="s">
        <v>211</v>
      </c>
      <c r="E65" s="16">
        <v>2</v>
      </c>
      <c r="F65" s="40">
        <v>0</v>
      </c>
      <c r="G65" s="16">
        <f t="shared" si="1"/>
        <v>0</v>
      </c>
      <c r="H65" s="33" t="s">
        <v>246</v>
      </c>
      <c r="J65">
        <v>346</v>
      </c>
      <c r="K65"/>
    </row>
    <row r="66" spans="1:11" ht="45" customHeight="1" x14ac:dyDescent="0.25">
      <c r="A66" s="34">
        <v>43</v>
      </c>
      <c r="B66" s="35" t="s">
        <v>94</v>
      </c>
      <c r="C66" s="36" t="s">
        <v>173</v>
      </c>
      <c r="D66" s="37" t="s">
        <v>213</v>
      </c>
      <c r="E66" s="38">
        <v>2</v>
      </c>
      <c r="F66" s="40">
        <v>0</v>
      </c>
      <c r="G66" s="38">
        <f t="shared" si="1"/>
        <v>0</v>
      </c>
      <c r="H66" s="39" t="s">
        <v>247</v>
      </c>
      <c r="J66">
        <v>348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174</v>
      </c>
      <c r="D67" s="15" t="s">
        <v>214</v>
      </c>
      <c r="E67" s="16">
        <v>6</v>
      </c>
      <c r="F67" s="40">
        <v>0</v>
      </c>
      <c r="G67" s="16">
        <f t="shared" si="1"/>
        <v>0</v>
      </c>
      <c r="H67" s="33"/>
      <c r="J67">
        <v>351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175</v>
      </c>
      <c r="D68" s="15" t="s">
        <v>214</v>
      </c>
      <c r="E68" s="16">
        <v>18</v>
      </c>
      <c r="F68" s="40">
        <v>0</v>
      </c>
      <c r="G68" s="16">
        <f t="shared" si="1"/>
        <v>0</v>
      </c>
      <c r="H68" s="33" t="s">
        <v>248</v>
      </c>
      <c r="J68">
        <v>364</v>
      </c>
      <c r="K68"/>
    </row>
    <row r="69" spans="1:11" ht="60" customHeight="1" x14ac:dyDescent="0.25">
      <c r="A69" s="13">
        <v>46</v>
      </c>
      <c r="B69" s="14" t="s">
        <v>97</v>
      </c>
      <c r="C69" s="32" t="s">
        <v>176</v>
      </c>
      <c r="D69" s="15" t="s">
        <v>214</v>
      </c>
      <c r="E69" s="16">
        <v>12</v>
      </c>
      <c r="F69" s="40">
        <v>0</v>
      </c>
      <c r="G69" s="16">
        <f t="shared" si="1"/>
        <v>0</v>
      </c>
      <c r="H69" s="33" t="s">
        <v>249</v>
      </c>
      <c r="J69">
        <v>416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177</v>
      </c>
      <c r="D70" s="15" t="s">
        <v>213</v>
      </c>
      <c r="E70" s="16">
        <v>1</v>
      </c>
      <c r="F70" s="40">
        <v>0</v>
      </c>
      <c r="G70" s="16">
        <f t="shared" si="1"/>
        <v>0</v>
      </c>
      <c r="H70" s="33" t="s">
        <v>250</v>
      </c>
      <c r="J70">
        <v>455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178</v>
      </c>
      <c r="D71" s="15" t="s">
        <v>213</v>
      </c>
      <c r="E71" s="16">
        <v>17</v>
      </c>
      <c r="F71" s="40">
        <v>0</v>
      </c>
      <c r="G71" s="16">
        <f t="shared" si="1"/>
        <v>0</v>
      </c>
      <c r="H71" s="33" t="s">
        <v>251</v>
      </c>
      <c r="J71">
        <v>175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179</v>
      </c>
      <c r="D72" s="15" t="s">
        <v>213</v>
      </c>
      <c r="E72" s="16">
        <v>17</v>
      </c>
      <c r="F72" s="40">
        <v>0</v>
      </c>
      <c r="G72" s="16">
        <f t="shared" si="1"/>
        <v>0</v>
      </c>
      <c r="H72" s="33" t="s">
        <v>228</v>
      </c>
      <c r="J72">
        <v>176</v>
      </c>
      <c r="K72"/>
    </row>
    <row r="73" spans="1:11" ht="60" customHeight="1" x14ac:dyDescent="0.25">
      <c r="A73" s="13">
        <v>50</v>
      </c>
      <c r="B73" s="14" t="s">
        <v>101</v>
      </c>
      <c r="C73" s="32" t="s">
        <v>180</v>
      </c>
      <c r="D73" s="15" t="s">
        <v>213</v>
      </c>
      <c r="E73" s="16">
        <v>17</v>
      </c>
      <c r="F73" s="40">
        <v>0</v>
      </c>
      <c r="G73" s="16">
        <f t="shared" si="1"/>
        <v>0</v>
      </c>
      <c r="H73" s="33" t="s">
        <v>252</v>
      </c>
      <c r="J73">
        <v>177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181</v>
      </c>
      <c r="D74" s="15" t="s">
        <v>213</v>
      </c>
      <c r="E74" s="16">
        <v>2</v>
      </c>
      <c r="F74" s="40">
        <v>0</v>
      </c>
      <c r="G74" s="16">
        <f t="shared" si="1"/>
        <v>0</v>
      </c>
      <c r="H74" s="33" t="s">
        <v>228</v>
      </c>
      <c r="J74">
        <v>179</v>
      </c>
      <c r="K74"/>
    </row>
    <row r="75" spans="1:11" ht="60" customHeight="1" x14ac:dyDescent="0.25">
      <c r="A75" s="13">
        <v>52</v>
      </c>
      <c r="B75" s="14" t="s">
        <v>103</v>
      </c>
      <c r="C75" s="32" t="s">
        <v>182</v>
      </c>
      <c r="D75" s="15" t="s">
        <v>213</v>
      </c>
      <c r="E75" s="16">
        <v>7</v>
      </c>
      <c r="F75" s="40">
        <v>0</v>
      </c>
      <c r="G75" s="16">
        <f t="shared" si="1"/>
        <v>0</v>
      </c>
      <c r="H75" s="33" t="s">
        <v>253</v>
      </c>
      <c r="J75">
        <v>182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183</v>
      </c>
      <c r="D76" s="15" t="s">
        <v>214</v>
      </c>
      <c r="E76" s="16">
        <v>19</v>
      </c>
      <c r="F76" s="40">
        <v>0</v>
      </c>
      <c r="G76" s="16">
        <f t="shared" si="1"/>
        <v>0</v>
      </c>
      <c r="H76" s="33" t="s">
        <v>254</v>
      </c>
      <c r="J76">
        <v>183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184</v>
      </c>
      <c r="D77" s="15" t="s">
        <v>214</v>
      </c>
      <c r="E77" s="16">
        <v>4</v>
      </c>
      <c r="F77" s="40">
        <v>0</v>
      </c>
      <c r="G77" s="16">
        <f t="shared" si="1"/>
        <v>0</v>
      </c>
      <c r="H77" s="33" t="s">
        <v>255</v>
      </c>
      <c r="J77">
        <v>185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185</v>
      </c>
      <c r="D78" s="15" t="s">
        <v>213</v>
      </c>
      <c r="E78" s="16">
        <v>2</v>
      </c>
      <c r="F78" s="40">
        <v>0</v>
      </c>
      <c r="G78" s="16">
        <f t="shared" si="1"/>
        <v>0</v>
      </c>
      <c r="H78" s="33" t="s">
        <v>256</v>
      </c>
      <c r="J78">
        <v>186</v>
      </c>
      <c r="K78"/>
    </row>
    <row r="79" spans="1:11" ht="75" customHeight="1" x14ac:dyDescent="0.25">
      <c r="A79" s="34">
        <v>56</v>
      </c>
      <c r="B79" s="35" t="s">
        <v>107</v>
      </c>
      <c r="C79" s="36" t="s">
        <v>186</v>
      </c>
      <c r="D79" s="37" t="s">
        <v>213</v>
      </c>
      <c r="E79" s="38">
        <v>4</v>
      </c>
      <c r="F79" s="40">
        <v>0</v>
      </c>
      <c r="G79" s="38">
        <f t="shared" si="1"/>
        <v>0</v>
      </c>
      <c r="H79" s="39" t="s">
        <v>257</v>
      </c>
      <c r="J79">
        <v>401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187</v>
      </c>
      <c r="D80" s="15" t="s">
        <v>211</v>
      </c>
      <c r="E80" s="16">
        <v>1</v>
      </c>
      <c r="F80" s="40">
        <v>0</v>
      </c>
      <c r="G80" s="16">
        <f t="shared" si="1"/>
        <v>0</v>
      </c>
      <c r="H80" s="33" t="s">
        <v>258</v>
      </c>
      <c r="J80">
        <v>471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188</v>
      </c>
      <c r="D81" s="15" t="s">
        <v>211</v>
      </c>
      <c r="E81" s="16">
        <v>2</v>
      </c>
      <c r="F81" s="40">
        <v>0</v>
      </c>
      <c r="G81" s="16">
        <f t="shared" si="1"/>
        <v>0</v>
      </c>
      <c r="H81" s="33" t="s">
        <v>259</v>
      </c>
      <c r="J81">
        <v>204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189</v>
      </c>
      <c r="D82" s="15" t="s">
        <v>212</v>
      </c>
      <c r="E82" s="16">
        <v>1</v>
      </c>
      <c r="F82" s="40">
        <v>0</v>
      </c>
      <c r="G82" s="16">
        <f t="shared" si="1"/>
        <v>0</v>
      </c>
      <c r="H82" s="33" t="s">
        <v>260</v>
      </c>
      <c r="J82">
        <v>205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190</v>
      </c>
      <c r="D83" s="15" t="s">
        <v>211</v>
      </c>
      <c r="E83" s="16">
        <v>1</v>
      </c>
      <c r="F83" s="40">
        <v>0</v>
      </c>
      <c r="G83" s="16">
        <f t="shared" si="1"/>
        <v>0</v>
      </c>
      <c r="H83" s="33" t="s">
        <v>261</v>
      </c>
      <c r="J83">
        <v>207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191</v>
      </c>
      <c r="D84" s="15" t="s">
        <v>211</v>
      </c>
      <c r="E84" s="16">
        <v>3</v>
      </c>
      <c r="F84" s="40">
        <v>0</v>
      </c>
      <c r="G84" s="16">
        <f t="shared" si="1"/>
        <v>0</v>
      </c>
      <c r="H84" s="33" t="s">
        <v>262</v>
      </c>
      <c r="J84">
        <v>209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192</v>
      </c>
      <c r="D85" s="15" t="s">
        <v>214</v>
      </c>
      <c r="E85" s="16">
        <v>10</v>
      </c>
      <c r="F85" s="40">
        <v>0</v>
      </c>
      <c r="G85" s="16">
        <f t="shared" si="1"/>
        <v>0</v>
      </c>
      <c r="H85" s="33" t="s">
        <v>263</v>
      </c>
      <c r="J85">
        <v>214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193</v>
      </c>
      <c r="D86" s="15" t="s">
        <v>214</v>
      </c>
      <c r="E86" s="16">
        <v>10</v>
      </c>
      <c r="F86" s="40">
        <v>0</v>
      </c>
      <c r="G86" s="16">
        <f t="shared" si="1"/>
        <v>0</v>
      </c>
      <c r="H86" s="33" t="s">
        <v>263</v>
      </c>
      <c r="J86">
        <v>215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194</v>
      </c>
      <c r="D87" s="15" t="s">
        <v>212</v>
      </c>
      <c r="E87" s="16">
        <v>1</v>
      </c>
      <c r="F87" s="40">
        <v>0</v>
      </c>
      <c r="G87" s="16">
        <f t="shared" si="1"/>
        <v>0</v>
      </c>
      <c r="H87" s="33"/>
      <c r="J87">
        <v>224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195</v>
      </c>
      <c r="D88" s="15" t="s">
        <v>212</v>
      </c>
      <c r="E88" s="16">
        <v>1</v>
      </c>
      <c r="F88" s="40">
        <v>0</v>
      </c>
      <c r="G88" s="16">
        <f t="shared" ref="G88:G103" si="2">ROUND(E88*F88, 2)</f>
        <v>0</v>
      </c>
      <c r="H88" s="33"/>
      <c r="J88">
        <v>225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196</v>
      </c>
      <c r="D89" s="15" t="s">
        <v>211</v>
      </c>
      <c r="E89" s="16">
        <v>1</v>
      </c>
      <c r="F89" s="40">
        <v>0</v>
      </c>
      <c r="G89" s="16">
        <f t="shared" si="2"/>
        <v>0</v>
      </c>
      <c r="H89" s="33" t="s">
        <v>264</v>
      </c>
      <c r="J89">
        <v>231</v>
      </c>
      <c r="K89"/>
    </row>
    <row r="90" spans="1:11" ht="45" customHeight="1" x14ac:dyDescent="0.25">
      <c r="A90" s="13">
        <v>67</v>
      </c>
      <c r="B90" s="14" t="s">
        <v>118</v>
      </c>
      <c r="C90" s="32" t="s">
        <v>197</v>
      </c>
      <c r="D90" s="15" t="s">
        <v>211</v>
      </c>
      <c r="E90" s="16">
        <v>3</v>
      </c>
      <c r="F90" s="40">
        <v>0</v>
      </c>
      <c r="G90" s="16">
        <f t="shared" si="2"/>
        <v>0</v>
      </c>
      <c r="H90" s="33" t="s">
        <v>265</v>
      </c>
      <c r="J90">
        <v>233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198</v>
      </c>
      <c r="D91" s="15" t="s">
        <v>212</v>
      </c>
      <c r="E91" s="16">
        <v>1</v>
      </c>
      <c r="F91" s="40">
        <v>0</v>
      </c>
      <c r="G91" s="16">
        <f t="shared" si="2"/>
        <v>0</v>
      </c>
      <c r="H91" s="33" t="s">
        <v>266</v>
      </c>
      <c r="J91">
        <v>234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199</v>
      </c>
      <c r="D92" s="15" t="s">
        <v>212</v>
      </c>
      <c r="E92" s="16">
        <v>1</v>
      </c>
      <c r="F92" s="40">
        <v>0</v>
      </c>
      <c r="G92" s="16">
        <f t="shared" si="2"/>
        <v>0</v>
      </c>
      <c r="H92" s="33"/>
      <c r="J92">
        <v>235</v>
      </c>
      <c r="K92"/>
    </row>
    <row r="93" spans="1:11" ht="45" customHeight="1" x14ac:dyDescent="0.25">
      <c r="A93" s="13">
        <v>70</v>
      </c>
      <c r="B93" s="14" t="s">
        <v>121</v>
      </c>
      <c r="C93" s="32" t="s">
        <v>200</v>
      </c>
      <c r="D93" s="15" t="s">
        <v>212</v>
      </c>
      <c r="E93" s="16">
        <v>1</v>
      </c>
      <c r="F93" s="40">
        <v>0</v>
      </c>
      <c r="G93" s="16">
        <f t="shared" si="2"/>
        <v>0</v>
      </c>
      <c r="H93" s="33" t="s">
        <v>267</v>
      </c>
      <c r="J93">
        <v>329</v>
      </c>
      <c r="K93"/>
    </row>
    <row r="94" spans="1:11" ht="60" customHeight="1" x14ac:dyDescent="0.25">
      <c r="A94" s="34">
        <v>71</v>
      </c>
      <c r="B94" s="35" t="s">
        <v>122</v>
      </c>
      <c r="C94" s="36" t="s">
        <v>201</v>
      </c>
      <c r="D94" s="37" t="s">
        <v>212</v>
      </c>
      <c r="E94" s="38">
        <v>1</v>
      </c>
      <c r="F94" s="40">
        <v>0</v>
      </c>
      <c r="G94" s="38">
        <f t="shared" si="2"/>
        <v>0</v>
      </c>
      <c r="H94" s="39" t="s">
        <v>268</v>
      </c>
      <c r="J94">
        <v>399</v>
      </c>
      <c r="K94"/>
    </row>
    <row r="95" spans="1:11" ht="60" customHeight="1" x14ac:dyDescent="0.25">
      <c r="A95" s="34">
        <v>72</v>
      </c>
      <c r="B95" s="35" t="s">
        <v>123</v>
      </c>
      <c r="C95" s="36" t="s">
        <v>202</v>
      </c>
      <c r="D95" s="37" t="s">
        <v>212</v>
      </c>
      <c r="E95" s="38">
        <v>1</v>
      </c>
      <c r="F95" s="40">
        <v>0</v>
      </c>
      <c r="G95" s="38">
        <f t="shared" si="2"/>
        <v>0</v>
      </c>
      <c r="H95" s="39" t="s">
        <v>268</v>
      </c>
      <c r="J95">
        <v>400</v>
      </c>
      <c r="K95"/>
    </row>
    <row r="96" spans="1:11" ht="45" customHeight="1" x14ac:dyDescent="0.25">
      <c r="A96" s="13">
        <v>73</v>
      </c>
      <c r="B96" s="14" t="s">
        <v>124</v>
      </c>
      <c r="C96" s="32" t="s">
        <v>203</v>
      </c>
      <c r="D96" s="15" t="s">
        <v>212</v>
      </c>
      <c r="E96" s="16">
        <v>1</v>
      </c>
      <c r="F96" s="40">
        <v>0</v>
      </c>
      <c r="G96" s="16">
        <f t="shared" si="2"/>
        <v>0</v>
      </c>
      <c r="H96" s="33" t="s">
        <v>269</v>
      </c>
      <c r="J96">
        <v>516</v>
      </c>
      <c r="K96"/>
    </row>
    <row r="97" spans="1:11" ht="30" customHeight="1" x14ac:dyDescent="0.25">
      <c r="A97" s="13">
        <v>74</v>
      </c>
      <c r="B97" s="14" t="s">
        <v>125</v>
      </c>
      <c r="C97" s="32" t="s">
        <v>204</v>
      </c>
      <c r="D97" s="15" t="s">
        <v>211</v>
      </c>
      <c r="E97" s="16">
        <v>1</v>
      </c>
      <c r="F97" s="40">
        <v>0</v>
      </c>
      <c r="G97" s="16">
        <f t="shared" si="2"/>
        <v>0</v>
      </c>
      <c r="H97" s="33"/>
      <c r="J97">
        <v>241</v>
      </c>
      <c r="K97"/>
    </row>
    <row r="98" spans="1:11" ht="30" customHeight="1" x14ac:dyDescent="0.25">
      <c r="A98" s="13">
        <v>75</v>
      </c>
      <c r="B98" s="14" t="s">
        <v>126</v>
      </c>
      <c r="C98" s="32" t="s">
        <v>205</v>
      </c>
      <c r="D98" s="15" t="s">
        <v>211</v>
      </c>
      <c r="E98" s="16">
        <v>1</v>
      </c>
      <c r="F98" s="40">
        <v>0</v>
      </c>
      <c r="G98" s="16">
        <f t="shared" si="2"/>
        <v>0</v>
      </c>
      <c r="H98" s="33" t="s">
        <v>270</v>
      </c>
      <c r="J98">
        <v>250</v>
      </c>
      <c r="K98"/>
    </row>
    <row r="99" spans="1:11" ht="30" customHeight="1" x14ac:dyDescent="0.25">
      <c r="A99" s="13">
        <v>76</v>
      </c>
      <c r="B99" s="14" t="s">
        <v>127</v>
      </c>
      <c r="C99" s="32" t="s">
        <v>206</v>
      </c>
      <c r="D99" s="15" t="s">
        <v>211</v>
      </c>
      <c r="E99" s="16">
        <v>1</v>
      </c>
      <c r="F99" s="40">
        <v>0</v>
      </c>
      <c r="G99" s="16">
        <f t="shared" si="2"/>
        <v>0</v>
      </c>
      <c r="H99" s="33" t="s">
        <v>271</v>
      </c>
      <c r="J99">
        <v>252</v>
      </c>
      <c r="K99"/>
    </row>
    <row r="100" spans="1:11" ht="45" customHeight="1" x14ac:dyDescent="0.25">
      <c r="A100" s="13">
        <v>77</v>
      </c>
      <c r="B100" s="14" t="s">
        <v>128</v>
      </c>
      <c r="C100" s="32" t="s">
        <v>207</v>
      </c>
      <c r="D100" s="15" t="s">
        <v>211</v>
      </c>
      <c r="E100" s="16">
        <v>1</v>
      </c>
      <c r="F100" s="40">
        <v>0</v>
      </c>
      <c r="G100" s="16">
        <f t="shared" si="2"/>
        <v>0</v>
      </c>
      <c r="H100" s="33" t="s">
        <v>271</v>
      </c>
      <c r="J100">
        <v>253</v>
      </c>
      <c r="K100"/>
    </row>
    <row r="101" spans="1:11" ht="30" customHeight="1" x14ac:dyDescent="0.25">
      <c r="A101" s="13">
        <v>78</v>
      </c>
      <c r="B101" s="14" t="s">
        <v>129</v>
      </c>
      <c r="C101" s="32" t="s">
        <v>208</v>
      </c>
      <c r="D101" s="15" t="s">
        <v>211</v>
      </c>
      <c r="E101" s="16">
        <v>1</v>
      </c>
      <c r="F101" s="40">
        <v>0</v>
      </c>
      <c r="G101" s="16">
        <f t="shared" si="2"/>
        <v>0</v>
      </c>
      <c r="H101" s="33" t="s">
        <v>232</v>
      </c>
      <c r="J101">
        <v>275</v>
      </c>
      <c r="K101"/>
    </row>
    <row r="102" spans="1:11" ht="45" customHeight="1" x14ac:dyDescent="0.25">
      <c r="A102" s="13">
        <v>79</v>
      </c>
      <c r="B102" s="14" t="s">
        <v>130</v>
      </c>
      <c r="C102" s="32" t="s">
        <v>209</v>
      </c>
      <c r="D102" s="15" t="s">
        <v>20</v>
      </c>
      <c r="E102" s="16">
        <v>1</v>
      </c>
      <c r="F102" s="40">
        <v>0</v>
      </c>
      <c r="G102" s="16">
        <f t="shared" si="2"/>
        <v>0</v>
      </c>
      <c r="H102" s="33" t="s">
        <v>272</v>
      </c>
      <c r="J102">
        <v>307</v>
      </c>
      <c r="K102"/>
    </row>
    <row r="103" spans="1:11" ht="30" customHeight="1" x14ac:dyDescent="0.25">
      <c r="A103" s="13">
        <v>80</v>
      </c>
      <c r="B103" s="14" t="s">
        <v>131</v>
      </c>
      <c r="C103" s="32" t="s">
        <v>210</v>
      </c>
      <c r="D103" s="15" t="s">
        <v>211</v>
      </c>
      <c r="E103" s="16">
        <v>1</v>
      </c>
      <c r="F103" s="40">
        <v>0</v>
      </c>
      <c r="G103" s="16">
        <f t="shared" si="2"/>
        <v>0</v>
      </c>
      <c r="H103" s="33" t="s">
        <v>273</v>
      </c>
      <c r="J103">
        <v>435</v>
      </c>
      <c r="K103"/>
    </row>
    <row r="104" spans="1:11" ht="27" customHeight="1" x14ac:dyDescent="0.25">
      <c r="A104" s="44" t="s">
        <v>52</v>
      </c>
      <c r="B104" s="45"/>
      <c r="C104" s="45"/>
      <c r="D104" s="45"/>
      <c r="E104" s="45"/>
      <c r="F104" s="45"/>
      <c r="G104" s="31">
        <f>ROUND(0+G49+G50+G51+G52+G53+G66+G79+G94+G95, 2)</f>
        <v>0</v>
      </c>
      <c r="H104" s="23"/>
      <c r="K104"/>
    </row>
    <row r="105" spans="1:11" ht="27" customHeight="1" x14ac:dyDescent="0.25">
      <c r="A105" s="69" t="s">
        <v>51</v>
      </c>
      <c r="B105" s="70"/>
      <c r="C105" s="70"/>
      <c r="D105" s="70"/>
      <c r="E105" s="70"/>
      <c r="F105" s="70"/>
      <c r="G105" s="12">
        <f>ROUND(0+G24+G25+G26+G27+G28+G29+G30+G31+G32+G33+G34+G35+G36+G37+G38+G39+G40+G41+G42+G43+G44+G45+G46+G47+G48+G54+G55+G56+G57+G58+G59+G60+G61+G62+G63+G64+G65+G67+G68+G69+G70+G71+G72+G73+G74+G75+G76+G77+G78+G80+G81+G82+G83+G84+G85+G86+G87+G88+G89+G90+G91+G92+G93+G96+G97+G98+G99+G100+G101+G102+G103, 2)</f>
        <v>15000</v>
      </c>
      <c r="K105"/>
    </row>
    <row r="106" spans="1:11" ht="27" customHeight="1" x14ac:dyDescent="0.25">
      <c r="A106" s="69" t="s">
        <v>50</v>
      </c>
      <c r="B106" s="70"/>
      <c r="C106" s="70"/>
      <c r="D106" s="70"/>
      <c r="E106" s="70"/>
      <c r="F106" s="70"/>
      <c r="G106" s="12">
        <f>G104+G105</f>
        <v>15000</v>
      </c>
      <c r="K106"/>
    </row>
    <row r="107" spans="1:11" ht="27" customHeight="1" x14ac:dyDescent="0.25">
      <c r="A107" s="68" t="s">
        <v>49</v>
      </c>
      <c r="B107" s="68"/>
      <c r="C107" s="68"/>
      <c r="D107" s="68"/>
      <c r="E107" s="68"/>
      <c r="F107" s="68"/>
      <c r="G107" s="68"/>
      <c r="H107" s="68"/>
      <c r="K107"/>
    </row>
    <row r="108" spans="1:11" ht="27" customHeight="1" x14ac:dyDescent="0.25">
      <c r="A108" s="67" t="s">
        <v>48</v>
      </c>
      <c r="B108" s="67"/>
      <c r="C108" s="67"/>
      <c r="D108" s="67"/>
      <c r="E108" s="67"/>
      <c r="F108" s="67"/>
      <c r="G108" s="67"/>
      <c r="H108" s="67"/>
      <c r="K108"/>
    </row>
    <row r="109" spans="1:11" ht="35.1" customHeight="1" x14ac:dyDescent="0.25">
      <c r="A109" s="27" t="s">
        <v>47</v>
      </c>
      <c r="B109" s="28"/>
      <c r="C109" s="28"/>
      <c r="D109" s="28"/>
      <c r="E109" s="29"/>
      <c r="F109" s="41"/>
      <c r="G109" s="26" t="s">
        <v>46</v>
      </c>
      <c r="H109" s="1"/>
      <c r="K109"/>
    </row>
    <row r="110" spans="1:11" ht="15.75" customHeight="1" x14ac:dyDescent="0.25">
      <c r="A110" s="24"/>
      <c r="B110" s="42" t="s">
        <v>45</v>
      </c>
      <c r="C110" s="42"/>
      <c r="D110" s="42"/>
      <c r="E110" s="42"/>
      <c r="F110" s="43"/>
      <c r="K110"/>
    </row>
    <row r="111" spans="1:11" ht="45" customHeight="1" x14ac:dyDescent="0.25">
      <c r="A111" s="25" t="s">
        <v>44</v>
      </c>
      <c r="B111" s="109" t="s">
        <v>43</v>
      </c>
      <c r="C111" s="109"/>
      <c r="D111" s="109"/>
      <c r="E111" s="109"/>
      <c r="F111" s="110"/>
      <c r="K111"/>
    </row>
    <row r="112" spans="1:11" ht="60" customHeight="1" x14ac:dyDescent="0.25">
      <c r="A112" s="25" t="s">
        <v>42</v>
      </c>
      <c r="B112" s="109" t="s">
        <v>41</v>
      </c>
      <c r="C112" s="109"/>
      <c r="D112" s="109"/>
      <c r="E112" s="109"/>
      <c r="F112" s="110"/>
      <c r="K112"/>
    </row>
    <row r="113" spans="1:11" ht="45" customHeight="1" x14ac:dyDescent="0.25">
      <c r="A113" s="25" t="s">
        <v>40</v>
      </c>
      <c r="B113" s="109" t="s">
        <v>39</v>
      </c>
      <c r="C113" s="109"/>
      <c r="D113" s="109"/>
      <c r="E113" s="109"/>
      <c r="F113" s="110"/>
      <c r="K113"/>
    </row>
    <row r="114" spans="1:11" ht="75" customHeight="1" x14ac:dyDescent="0.25">
      <c r="A114" s="25" t="s">
        <v>38</v>
      </c>
      <c r="B114" s="109" t="s">
        <v>37</v>
      </c>
      <c r="C114" s="109"/>
      <c r="D114" s="109"/>
      <c r="E114" s="109"/>
      <c r="F114" s="110"/>
      <c r="K114"/>
    </row>
    <row r="115" spans="1:11" ht="120" customHeight="1" x14ac:dyDescent="0.25">
      <c r="A115" s="25" t="s">
        <v>36</v>
      </c>
      <c r="B115" s="109" t="s">
        <v>35</v>
      </c>
      <c r="C115" s="109"/>
      <c r="D115" s="109"/>
      <c r="E115" s="109"/>
      <c r="F115" s="110"/>
      <c r="K115"/>
    </row>
    <row r="116" spans="1:11" x14ac:dyDescent="0.25">
      <c r="A116" s="3"/>
      <c r="B116" s="30"/>
      <c r="C116" s="30"/>
      <c r="D116" s="30"/>
      <c r="E116" s="30"/>
      <c r="F116" s="30"/>
    </row>
    <row r="117" spans="1:11" x14ac:dyDescent="0.25">
      <c r="A117" s="3"/>
    </row>
    <row r="118" spans="1:11" x14ac:dyDescent="0.25">
      <c r="A118" s="3"/>
    </row>
    <row r="119" spans="1:11" x14ac:dyDescent="0.25">
      <c r="A119" s="3"/>
    </row>
    <row r="120" spans="1:11" x14ac:dyDescent="0.25">
      <c r="A120" s="3"/>
    </row>
    <row r="121" spans="1:11" x14ac:dyDescent="0.25">
      <c r="A121" s="3"/>
    </row>
    <row r="122" spans="1:11" x14ac:dyDescent="0.25">
      <c r="A122" s="3"/>
    </row>
    <row r="123" spans="1:11" x14ac:dyDescent="0.25">
      <c r="A123" s="3"/>
    </row>
    <row r="124" spans="1:11" x14ac:dyDescent="0.25">
      <c r="A124" s="3"/>
    </row>
    <row r="125" spans="1:11" x14ac:dyDescent="0.25">
      <c r="A125" s="3"/>
    </row>
    <row r="126" spans="1:11" x14ac:dyDescent="0.25">
      <c r="A126" s="3"/>
    </row>
    <row r="127" spans="1:11" x14ac:dyDescent="0.25">
      <c r="A127" s="3"/>
    </row>
    <row r="128" spans="1:1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</sheetData>
  <sheetProtection password="EB95" sheet="1"/>
  <mergeCells count="42">
    <mergeCell ref="B111:F111"/>
    <mergeCell ref="B112:F112"/>
    <mergeCell ref="B113:F113"/>
    <mergeCell ref="B114:F114"/>
    <mergeCell ref="B115:F11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10:F110"/>
    <mergeCell ref="A104:F104"/>
    <mergeCell ref="D17:G17"/>
    <mergeCell ref="A19:C21"/>
    <mergeCell ref="D20:G20"/>
    <mergeCell ref="D21:G21"/>
    <mergeCell ref="A17:C17"/>
    <mergeCell ref="A18:C18"/>
    <mergeCell ref="D18:G18"/>
    <mergeCell ref="D19:G19"/>
    <mergeCell ref="A108:H108"/>
    <mergeCell ref="A107:H107"/>
    <mergeCell ref="A105:F105"/>
    <mergeCell ref="A106:F106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2025-09-05T04:12:07Z</cp:lastPrinted>
  <dcterms:created xsi:type="dcterms:W3CDTF">2016-02-28T17:51:02Z</dcterms:created>
  <dcterms:modified xsi:type="dcterms:W3CDTF">2025-09-05T04:16:50Z</dcterms:modified>
  <cp:category/>
</cp:coreProperties>
</file>