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1 SPA\"/>
    </mc:Choice>
  </mc:AlternateContent>
  <xr:revisionPtr revIDLastSave="0" documentId="8_{7EB047F8-D97A-4D94-BDD4-474D103C1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58" i="1" s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 s="1"/>
</calcChain>
</file>

<file path=xl/sharedStrings.xml><?xml version="1.0" encoding="utf-8"?>
<sst xmlns="http://schemas.openxmlformats.org/spreadsheetml/2006/main" count="188" uniqueCount="156">
  <si>
    <t>Oprava obsazeného bytu č. 2, P. Lumumby 10</t>
  </si>
  <si>
    <t>VZ č. 191/2025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</si>
  <si>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</si>
  <si>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</si>
  <si>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</si>
  <si>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</si>
  <si>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</si>
  <si>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</si>
  <si>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</si>
  <si>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</si>
  <si>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</si>
  <si>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</si>
  <si>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</si>
  <si>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</si>
  <si>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</si>
  <si>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</si>
  <si>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</si>
  <si>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P. Lumumby 2329/10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</si>
  <si>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</si>
  <si>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</si>
  <si>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</si>
  <si>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</si>
  <si>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</si>
  <si>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</si>
  <si>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</si>
  <si>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</si>
  <si>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</si>
  <si>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</si>
  <si>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</si>
  <si>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</si>
  <si>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</si>
  <si>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</si>
  <si>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</si>
  <si>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</si>
  <si>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</si>
  <si>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</si>
  <si>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 xml:space="preserve">Položku naceňte dle tabulky níže. Zasekání kabelů el.instalace pod novou podlahu a omítky - KU, PŘ, světla dle výběru objednatele, pod KU-linkou LED pásek v hliníkové liště po celé délce KU-linky, vypínače v KU v rámečku např. TANGA (2x2ks pod KU-linkou), pračka, myčka, výměna domácího telefonu.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</si>
  <si>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</si>
  <si>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</si>
  <si>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</si>
  <si>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</si>
  <si>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</si>
  <si>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</si>
  <si>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</si>
  <si>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</si>
  <si>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</si>
  <si>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</si>
  <si>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</si>
  <si>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</si>
  <si>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</si>
  <si>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</si>
  <si>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</si>
  <si>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</si>
  <si>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</si>
  <si>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</si>
  <si>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3.39</t>
  </si>
  <si>
    <t>3.49</t>
  </si>
  <si>
    <t>3.69</t>
  </si>
  <si>
    <t>3.78</t>
  </si>
  <si>
    <t>3.82</t>
  </si>
  <si>
    <t>3.83</t>
  </si>
  <si>
    <t>3.89</t>
  </si>
  <si>
    <t>3.118</t>
  </si>
  <si>
    <t>3.132</t>
  </si>
  <si>
    <t>3.144</t>
  </si>
  <si>
    <t>3.162</t>
  </si>
  <si>
    <t>3.200</t>
  </si>
  <si>
    <t>3.201</t>
  </si>
  <si>
    <t>3.207</t>
  </si>
  <si>
    <t>3.216</t>
  </si>
  <si>
    <t>4.2</t>
  </si>
  <si>
    <t>4.4</t>
  </si>
  <si>
    <t>4.6</t>
  </si>
  <si>
    <t>5.1</t>
  </si>
  <si>
    <t>5.4</t>
  </si>
  <si>
    <t>5.6</t>
  </si>
  <si>
    <t>5.9</t>
  </si>
  <si>
    <t>5.13</t>
  </si>
  <si>
    <t>6.14</t>
  </si>
  <si>
    <t>6.15</t>
  </si>
  <si>
    <t>7.11</t>
  </si>
  <si>
    <t>7.12</t>
  </si>
  <si>
    <t>7.15</t>
  </si>
  <si>
    <t>7.16</t>
  </si>
  <si>
    <t>8.2</t>
  </si>
  <si>
    <t>8.7</t>
  </si>
  <si>
    <t>9.34</t>
  </si>
  <si>
    <t>11.31</t>
  </si>
  <si>
    <t>výměna kuchyňské linky atypický rozměr, viz poznámka</t>
  </si>
  <si>
    <t>výměna spižní skříně včetně polic</t>
  </si>
  <si>
    <t>výměna dveřního prahu – délka 80 cm</t>
  </si>
  <si>
    <t>výměna přechodových lišt – délka 70 cm</t>
  </si>
  <si>
    <t>výměna dveřního kování</t>
  </si>
  <si>
    <t>výměna zámku u dveří</t>
  </si>
  <si>
    <t>výměna zárubně ocelové pro vstupní vchodové dveře – šířky 80 cm, protipožární</t>
  </si>
  <si>
    <t>výměna větracích mřížek</t>
  </si>
  <si>
    <t>výměna vestavné skříně - šíře nad 200 cm, s plynulým dotahem pro horní vedení, viz poznámka</t>
  </si>
  <si>
    <t>demontáž a likvidace dřevěných zárubní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</si>
  <si>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</si>
  <si>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</si>
  <si>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</si>
  <si>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</si>
  <si>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výměna vstupních vchodových protipožárních dveří 80 cm, tř. EI 30, DP3, dekor dřevo včetně kukátka, zámku, bezp. kování, bezp. cylindrická zámková vložka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</si>
  <si>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</si>
  <si>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</si>
  <si>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</si>
  <si>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</si>
  <si>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</si>
  <si>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</si>
  <si>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zazdívka otvoru ve zdivu tl. do 300 mm v ploše do 0,2 m2, vč. začištění</t>
  </si>
  <si>
    <t>vybourání příčky, viz. poznámka</t>
  </si>
  <si>
    <t>vybourání dlažby</t>
  </si>
  <si>
    <t>vybourání soklíku</t>
  </si>
  <si>
    <t>nátěr radiátorů</t>
  </si>
  <si>
    <t>nátěr rozvodů ÚT</t>
  </si>
  <si>
    <t>nátěr zárubní – šířka 70 cm</t>
  </si>
  <si>
    <t>nátěr zárubní – šířka 80 cm</t>
  </si>
  <si>
    <t>montáž vodovodního plastového potrubí</t>
  </si>
  <si>
    <t>montáž plastového odpadního potrubí</t>
  </si>
  <si>
    <t>výměna bytového jádra T 06 BTS, VPOS, G57, dle přiložené PD a rozpočtu</t>
  </si>
  <si>
    <t>celkový úklid po opravách</t>
  </si>
  <si>
    <t>ks</t>
  </si>
  <si>
    <t>m2</t>
  </si>
  <si>
    <t>bm</t>
  </si>
  <si>
    <t>1+1</t>
  </si>
  <si>
    <t xml:space="preserve">Rohová 250/160 cm, tloušťka lamina min. 18mm, dekor dřevo, ve spodní části 4x šuplík s kolejničkami, ABS hrany 2mm, včetně skříněk na mikrovlnnou troubu a vysunovací digestoř, zavírače zásuvek a dvířek s měkkým dorazem (měkký doraz při otevírání i zavírání), vrchní skříňky výklopná dvířka, spodní skříňky osadit na nožkách s krycí lištou, jeden vysunovací díl v místě pro umístění myčky, masívní tyčové úchytky, viz samostatná příloha. 
</t>
  </si>
  <si>
    <t>Samostatná skříň š.60/50cm, (výška stejná jako vrchní skříňky u KU-linky, buď bude spíž, nebo po demontáži skříně do místa vleze lednice nebo bude u vchodu do kuchyně a uprostřed bude umístěna el.vestavná trouba),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</si>
  <si>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OP, LO, DP, vstupní = dubový, lak</t>
  </si>
  <si>
    <t>KOU, WC</t>
  </si>
  <si>
    <t>KOU, WC - rozetové kování (kov, nerez, mat, WC zámek)</t>
  </si>
  <si>
    <t>80/L</t>
  </si>
  <si>
    <t>KOU, WC, 1xspíž spodní = všechny uzavíratelné</t>
  </si>
  <si>
    <t>PŘ, dvoudílná, posuvné dveře, část šatní, část policová, š=2,20m, v=2,68m (do stropu), h=0,60m, tloušťka lamina min. 18mm, včetně olištování, omezovače dveří, tlumení při dovírání pro horní vodící kolejnice (např. Sevroll), dekor odsouhlasí objednatel</t>
  </si>
  <si>
    <t>z PŘ do KU</t>
  </si>
  <si>
    <t>nerez, výsuvná</t>
  </si>
  <si>
    <t>dle VOP</t>
  </si>
  <si>
    <t xml:space="preserve">včetně dodání 2ks pečících plechů, dle VOP
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</si>
  <si>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</si>
  <si>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PŘ, KU, nivelace tl. do 10 mm</t>
  </si>
  <si>
    <t>PŘ, KU - dekor dřevo, nášlapná vrstva min. 0,7 mm, odsouhlasí objednatel</t>
  </si>
  <si>
    <t>PŘ, KU - barva dle dekoru PVC, plastové soklové lišty s komponenty</t>
  </si>
  <si>
    <t>PŘ, KU - včetně úpravy podkladu, penetrace, perlinky, lepidla, rohovníků, srovnání špalet kolem konstrukčních otvorů a za ÚT, rohy s perlinkou okolo oken, oprava omítky okolo vstupních bytových zárubní ze strany SP po výměně zárubní</t>
  </si>
  <si>
    <t>PŘ, KU</t>
  </si>
  <si>
    <t>PŘ, KU, otěruvzdorná, vč.výmalby okolo vstupních bytových zárubní ze strany SP (po výměně zárubní)</t>
  </si>
  <si>
    <t>KU - spodní větrací otvory v demontované spižní skříni</t>
  </si>
  <si>
    <t>v KU u spižní skříně</t>
  </si>
  <si>
    <t>PŘ, KU, keramický u podlahy, včetně zednického zapravení</t>
  </si>
  <si>
    <t>KU (12ks článků), KOU (2ks registr) = barva bílá, syntetika</t>
  </si>
  <si>
    <t>KU = barva bílá, syntetika</t>
  </si>
  <si>
    <t>KOU, WC = barva bílá, syntetika</t>
  </si>
  <si>
    <t>vstupní = barva hnědá, syntetika</t>
  </si>
  <si>
    <t>úprava rozvodu vody pro rohovou KU-linku</t>
  </si>
  <si>
    <t>úprava odpadu pro rohovou KU-linku</t>
  </si>
  <si>
    <t>G57</t>
  </si>
  <si>
    <t>pouze KU, PŘ, KOU, WC</t>
  </si>
  <si>
    <t>15.9.2025 13:37:56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</si>
</sst>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topLeftCell="A54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2294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155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34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2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18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57" si="0">ROUND(E24*F24, 2)</f>
        <v>15000</v>
      </c>
      <c r="H24" s="33" t="s">
        <v>36</v>
      </c>
      <c r="J24">
        <v>403</v>
      </c>
      <c r="K24"/>
    </row>
    <row r="25" spans="1:11" ht="255" customHeight="1" x14ac:dyDescent="0.25">
      <c r="A25" s="13">
        <v>2</v>
      </c>
      <c r="B25" s="14" t="s">
        <v>55</v>
      </c>
      <c r="C25" s="32" t="s">
        <v>88</v>
      </c>
      <c r="D25" s="15" t="s">
        <v>121</v>
      </c>
      <c r="E25" s="16">
        <v>1</v>
      </c>
      <c r="F25" s="40"/>
      <c r="G25" s="16">
        <f t="shared" si="0"/>
        <v>0</v>
      </c>
      <c r="H25" s="33" t="s">
        <v>125</v>
      </c>
      <c r="J25">
        <v>80</v>
      </c>
      <c r="K25"/>
    </row>
    <row r="26" spans="1:11" ht="315" customHeight="1" x14ac:dyDescent="0.25">
      <c r="A26" s="13">
        <v>3</v>
      </c>
      <c r="B26" s="14" t="s">
        <v>56</v>
      </c>
      <c r="C26" s="32" t="s">
        <v>89</v>
      </c>
      <c r="D26" s="15" t="s">
        <v>121</v>
      </c>
      <c r="E26" s="16">
        <v>1</v>
      </c>
      <c r="F26" s="40"/>
      <c r="G26" s="16">
        <f t="shared" si="0"/>
        <v>0</v>
      </c>
      <c r="H26" s="33" t="s">
        <v>126</v>
      </c>
      <c r="J26">
        <v>90</v>
      </c>
      <c r="K26"/>
    </row>
    <row r="27" spans="1:11" ht="45" customHeight="1" x14ac:dyDescent="0.25">
      <c r="A27" s="13">
        <v>4</v>
      </c>
      <c r="B27" s="14" t="s">
        <v>57</v>
      </c>
      <c r="C27" s="32" t="s">
        <v>90</v>
      </c>
      <c r="D27" s="15" t="s">
        <v>121</v>
      </c>
      <c r="E27" s="16">
        <v>4</v>
      </c>
      <c r="F27" s="40"/>
      <c r="G27" s="16">
        <f t="shared" si="0"/>
        <v>0</v>
      </c>
      <c r="H27" s="33" t="s">
        <v>127</v>
      </c>
      <c r="J27">
        <v>110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91</v>
      </c>
      <c r="D28" s="15" t="s">
        <v>121</v>
      </c>
      <c r="E28" s="16">
        <v>2</v>
      </c>
      <c r="F28" s="40"/>
      <c r="G28" s="16">
        <f t="shared" si="0"/>
        <v>0</v>
      </c>
      <c r="H28" s="33" t="s">
        <v>128</v>
      </c>
      <c r="J28">
        <v>119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92</v>
      </c>
      <c r="D29" s="15" t="s">
        <v>121</v>
      </c>
      <c r="E29" s="16">
        <v>2</v>
      </c>
      <c r="F29" s="40"/>
      <c r="G29" s="16">
        <f t="shared" si="0"/>
        <v>0</v>
      </c>
      <c r="H29" s="33" t="s">
        <v>129</v>
      </c>
      <c r="J29">
        <v>123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93</v>
      </c>
      <c r="D30" s="15" t="s">
        <v>121</v>
      </c>
      <c r="E30" s="16">
        <v>2</v>
      </c>
      <c r="F30" s="40"/>
      <c r="G30" s="16">
        <f t="shared" si="0"/>
        <v>0</v>
      </c>
      <c r="H30" s="33" t="s">
        <v>128</v>
      </c>
      <c r="J30">
        <v>124</v>
      </c>
      <c r="K30"/>
    </row>
    <row r="31" spans="1:11" ht="60" customHeight="1" x14ac:dyDescent="0.25">
      <c r="A31" s="13">
        <v>8</v>
      </c>
      <c r="B31" s="14" t="s">
        <v>61</v>
      </c>
      <c r="C31" s="32" t="s">
        <v>94</v>
      </c>
      <c r="D31" s="15" t="s">
        <v>121</v>
      </c>
      <c r="E31" s="16">
        <v>1</v>
      </c>
      <c r="F31" s="40"/>
      <c r="G31" s="16">
        <f t="shared" si="0"/>
        <v>0</v>
      </c>
      <c r="H31" s="33" t="s">
        <v>130</v>
      </c>
      <c r="J31">
        <v>130</v>
      </c>
      <c r="K31"/>
    </row>
    <row r="32" spans="1:11" ht="45" customHeight="1" x14ac:dyDescent="0.25">
      <c r="A32" s="13">
        <v>9</v>
      </c>
      <c r="B32" s="14" t="s">
        <v>62</v>
      </c>
      <c r="C32" s="32" t="s">
        <v>95</v>
      </c>
      <c r="D32" s="15" t="s">
        <v>121</v>
      </c>
      <c r="E32" s="16">
        <v>3</v>
      </c>
      <c r="F32" s="40"/>
      <c r="G32" s="16">
        <f t="shared" si="0"/>
        <v>0</v>
      </c>
      <c r="H32" s="33" t="s">
        <v>131</v>
      </c>
      <c r="J32">
        <v>305</v>
      </c>
      <c r="K32"/>
    </row>
    <row r="33" spans="1:11" ht="150" customHeight="1" x14ac:dyDescent="0.25">
      <c r="A33" s="13">
        <v>10</v>
      </c>
      <c r="B33" s="14" t="s">
        <v>63</v>
      </c>
      <c r="C33" s="32" t="s">
        <v>96</v>
      </c>
      <c r="D33" s="15" t="s">
        <v>121</v>
      </c>
      <c r="E33" s="16">
        <v>1</v>
      </c>
      <c r="F33" s="40"/>
      <c r="G33" s="16">
        <f t="shared" si="0"/>
        <v>0</v>
      </c>
      <c r="H33" s="33" t="s">
        <v>132</v>
      </c>
      <c r="J33">
        <v>325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97</v>
      </c>
      <c r="D34" s="15" t="s">
        <v>121</v>
      </c>
      <c r="E34" s="16">
        <v>1</v>
      </c>
      <c r="F34" s="40"/>
      <c r="G34" s="16">
        <f t="shared" si="0"/>
        <v>0</v>
      </c>
      <c r="H34" s="33" t="s">
        <v>133</v>
      </c>
      <c r="J34">
        <v>360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98</v>
      </c>
      <c r="D35" s="37" t="s">
        <v>121</v>
      </c>
      <c r="E35" s="38">
        <v>1</v>
      </c>
      <c r="F35" s="40"/>
      <c r="G35" s="38">
        <f t="shared" si="0"/>
        <v>0</v>
      </c>
      <c r="H35" s="39" t="s">
        <v>134</v>
      </c>
      <c r="J35">
        <v>397</v>
      </c>
      <c r="K35"/>
    </row>
    <row r="36" spans="1:11" ht="90" customHeight="1" x14ac:dyDescent="0.25">
      <c r="A36" s="13">
        <v>13</v>
      </c>
      <c r="B36" s="14" t="s">
        <v>66</v>
      </c>
      <c r="C36" s="32" t="s">
        <v>99</v>
      </c>
      <c r="D36" s="15" t="s">
        <v>121</v>
      </c>
      <c r="E36" s="16">
        <v>1</v>
      </c>
      <c r="F36" s="40"/>
      <c r="G36" s="16">
        <f t="shared" si="0"/>
        <v>0</v>
      </c>
      <c r="H36" s="33" t="s">
        <v>135</v>
      </c>
      <c r="J36">
        <v>497</v>
      </c>
      <c r="K36"/>
    </row>
    <row r="37" spans="1:11" ht="60" customHeight="1" x14ac:dyDescent="0.25">
      <c r="A37" s="13">
        <v>14</v>
      </c>
      <c r="B37" s="14" t="s">
        <v>67</v>
      </c>
      <c r="C37" s="32" t="s">
        <v>100</v>
      </c>
      <c r="D37" s="15" t="s">
        <v>121</v>
      </c>
      <c r="E37" s="16">
        <v>1</v>
      </c>
      <c r="F37" s="40"/>
      <c r="G37" s="16">
        <f t="shared" si="0"/>
        <v>0</v>
      </c>
      <c r="H37" s="33" t="s">
        <v>136</v>
      </c>
      <c r="J37">
        <v>498</v>
      </c>
      <c r="K37"/>
    </row>
    <row r="38" spans="1:11" ht="150" customHeight="1" x14ac:dyDescent="0.25">
      <c r="A38" s="13">
        <v>15</v>
      </c>
      <c r="B38" s="14" t="s">
        <v>68</v>
      </c>
      <c r="C38" s="32" t="s">
        <v>101</v>
      </c>
      <c r="D38" s="15" t="s">
        <v>121</v>
      </c>
      <c r="E38" s="16">
        <v>1</v>
      </c>
      <c r="F38" s="40"/>
      <c r="G38" s="16">
        <f t="shared" si="0"/>
        <v>0</v>
      </c>
      <c r="H38" s="33" t="s">
        <v>137</v>
      </c>
      <c r="J38">
        <v>511</v>
      </c>
      <c r="K38"/>
    </row>
    <row r="39" spans="1:11" ht="90" customHeight="1" x14ac:dyDescent="0.25">
      <c r="A39" s="13">
        <v>16</v>
      </c>
      <c r="B39" s="14" t="s">
        <v>69</v>
      </c>
      <c r="C39" s="32" t="s">
        <v>102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130</v>
      </c>
      <c r="J39">
        <v>537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103</v>
      </c>
      <c r="D40" s="15" t="s">
        <v>122</v>
      </c>
      <c r="E40" s="16">
        <v>16</v>
      </c>
      <c r="F40" s="40"/>
      <c r="G40" s="16">
        <f t="shared" si="0"/>
        <v>0</v>
      </c>
      <c r="H40" s="33" t="s">
        <v>138</v>
      </c>
      <c r="J40">
        <v>149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104</v>
      </c>
      <c r="D41" s="15" t="s">
        <v>122</v>
      </c>
      <c r="E41" s="16">
        <v>16</v>
      </c>
      <c r="F41" s="40"/>
      <c r="G41" s="16">
        <f t="shared" si="0"/>
        <v>0</v>
      </c>
      <c r="H41" s="33" t="s">
        <v>139</v>
      </c>
      <c r="J41">
        <v>151</v>
      </c>
      <c r="K41"/>
    </row>
    <row r="42" spans="1:11" ht="60" customHeight="1" x14ac:dyDescent="0.25">
      <c r="A42" s="13">
        <v>19</v>
      </c>
      <c r="B42" s="14" t="s">
        <v>72</v>
      </c>
      <c r="C42" s="32" t="s">
        <v>105</v>
      </c>
      <c r="D42" s="15" t="s">
        <v>123</v>
      </c>
      <c r="E42" s="16">
        <v>27</v>
      </c>
      <c r="F42" s="40"/>
      <c r="G42" s="16">
        <f t="shared" si="0"/>
        <v>0</v>
      </c>
      <c r="H42" s="33" t="s">
        <v>140</v>
      </c>
      <c r="J42">
        <v>153</v>
      </c>
      <c r="K42"/>
    </row>
    <row r="43" spans="1:11" ht="150" customHeight="1" x14ac:dyDescent="0.25">
      <c r="A43" s="13">
        <v>20</v>
      </c>
      <c r="B43" s="14" t="s">
        <v>73</v>
      </c>
      <c r="C43" s="32" t="s">
        <v>106</v>
      </c>
      <c r="D43" s="15" t="s">
        <v>122</v>
      </c>
      <c r="E43" s="16">
        <v>85</v>
      </c>
      <c r="F43" s="40"/>
      <c r="G43" s="16">
        <f t="shared" si="0"/>
        <v>0</v>
      </c>
      <c r="H43" s="33" t="s">
        <v>141</v>
      </c>
      <c r="J43">
        <v>162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107</v>
      </c>
      <c r="D44" s="15" t="s">
        <v>122</v>
      </c>
      <c r="E44" s="16">
        <v>85</v>
      </c>
      <c r="F44" s="40"/>
      <c r="G44" s="16">
        <f t="shared" si="0"/>
        <v>0</v>
      </c>
      <c r="H44" s="33" t="s">
        <v>142</v>
      </c>
      <c r="J44">
        <v>165</v>
      </c>
      <c r="K44"/>
    </row>
    <row r="45" spans="1:11" ht="75" customHeight="1" x14ac:dyDescent="0.25">
      <c r="A45" s="13">
        <v>22</v>
      </c>
      <c r="B45" s="14" t="s">
        <v>75</v>
      </c>
      <c r="C45" s="32" t="s">
        <v>108</v>
      </c>
      <c r="D45" s="15" t="s">
        <v>122</v>
      </c>
      <c r="E45" s="16">
        <v>85</v>
      </c>
      <c r="F45" s="40"/>
      <c r="G45" s="16">
        <f t="shared" si="0"/>
        <v>0</v>
      </c>
      <c r="H45" s="33" t="s">
        <v>143</v>
      </c>
      <c r="J45">
        <v>167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109</v>
      </c>
      <c r="D46" s="15" t="s">
        <v>121</v>
      </c>
      <c r="E46" s="16">
        <v>2</v>
      </c>
      <c r="F46" s="40"/>
      <c r="G46" s="16">
        <f t="shared" si="0"/>
        <v>0</v>
      </c>
      <c r="H46" s="33" t="s">
        <v>144</v>
      </c>
      <c r="J46">
        <v>346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110</v>
      </c>
      <c r="D47" s="15" t="s">
        <v>122</v>
      </c>
      <c r="E47" s="16">
        <v>1.5</v>
      </c>
      <c r="F47" s="40"/>
      <c r="G47" s="16">
        <f t="shared" si="0"/>
        <v>0</v>
      </c>
      <c r="H47" s="33" t="s">
        <v>145</v>
      </c>
      <c r="J47">
        <v>354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111</v>
      </c>
      <c r="D48" s="15" t="s">
        <v>122</v>
      </c>
      <c r="E48" s="16">
        <v>3</v>
      </c>
      <c r="F48" s="40"/>
      <c r="G48" s="16">
        <f t="shared" si="0"/>
        <v>0</v>
      </c>
      <c r="H48" s="33" t="s">
        <v>128</v>
      </c>
      <c r="J48">
        <v>182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112</v>
      </c>
      <c r="D49" s="15" t="s">
        <v>123</v>
      </c>
      <c r="E49" s="16">
        <v>20</v>
      </c>
      <c r="F49" s="40"/>
      <c r="G49" s="16">
        <f t="shared" si="0"/>
        <v>0</v>
      </c>
      <c r="H49" s="33" t="s">
        <v>146</v>
      </c>
      <c r="J49">
        <v>183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113</v>
      </c>
      <c r="D50" s="15" t="s">
        <v>121</v>
      </c>
      <c r="E50" s="16">
        <v>1</v>
      </c>
      <c r="F50" s="40"/>
      <c r="G50" s="16">
        <f t="shared" si="0"/>
        <v>0</v>
      </c>
      <c r="H50" s="33" t="s">
        <v>147</v>
      </c>
      <c r="J50">
        <v>204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114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148</v>
      </c>
      <c r="J51">
        <v>205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115</v>
      </c>
      <c r="D52" s="15" t="s">
        <v>121</v>
      </c>
      <c r="E52" s="16">
        <v>2</v>
      </c>
      <c r="F52" s="40"/>
      <c r="G52" s="16">
        <f t="shared" si="0"/>
        <v>0</v>
      </c>
      <c r="H52" s="33" t="s">
        <v>149</v>
      </c>
      <c r="J52">
        <v>208</v>
      </c>
      <c r="K52"/>
    </row>
    <row r="53" spans="1:11" ht="45" customHeight="1" x14ac:dyDescent="0.25">
      <c r="A53" s="13">
        <v>30</v>
      </c>
      <c r="B53" s="14" t="s">
        <v>83</v>
      </c>
      <c r="C53" s="32" t="s">
        <v>116</v>
      </c>
      <c r="D53" s="15" t="s">
        <v>121</v>
      </c>
      <c r="E53" s="16">
        <v>1</v>
      </c>
      <c r="F53" s="40"/>
      <c r="G53" s="16">
        <f t="shared" si="0"/>
        <v>0</v>
      </c>
      <c r="H53" s="33" t="s">
        <v>150</v>
      </c>
      <c r="J53">
        <v>209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117</v>
      </c>
      <c r="D54" s="15" t="s">
        <v>123</v>
      </c>
      <c r="E54" s="16">
        <v>2</v>
      </c>
      <c r="F54" s="40"/>
      <c r="G54" s="16">
        <f t="shared" si="0"/>
        <v>0</v>
      </c>
      <c r="H54" s="33" t="s">
        <v>151</v>
      </c>
      <c r="J54">
        <v>215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118</v>
      </c>
      <c r="D55" s="15" t="s">
        <v>123</v>
      </c>
      <c r="E55" s="16">
        <v>2</v>
      </c>
      <c r="F55" s="40"/>
      <c r="G55" s="16">
        <f t="shared" si="0"/>
        <v>0</v>
      </c>
      <c r="H55" s="33" t="s">
        <v>152</v>
      </c>
      <c r="J55">
        <v>220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119</v>
      </c>
      <c r="D56" s="15" t="s">
        <v>35</v>
      </c>
      <c r="E56" s="16">
        <v>1</v>
      </c>
      <c r="F56" s="40"/>
      <c r="G56" s="16">
        <f t="shared" si="0"/>
        <v>0</v>
      </c>
      <c r="H56" s="33" t="s">
        <v>153</v>
      </c>
      <c r="J56">
        <v>469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120</v>
      </c>
      <c r="D57" s="15" t="s">
        <v>124</v>
      </c>
      <c r="E57" s="16">
        <v>1</v>
      </c>
      <c r="F57" s="40"/>
      <c r="G57" s="16">
        <f t="shared" si="0"/>
        <v>0</v>
      </c>
      <c r="H57" s="33" t="s">
        <v>154</v>
      </c>
      <c r="J57">
        <v>307</v>
      </c>
      <c r="K57"/>
    </row>
    <row r="58" spans="1:11" ht="27" customHeight="1" x14ac:dyDescent="0.25">
      <c r="A58" s="87" t="s">
        <v>54</v>
      </c>
      <c r="B58" s="88"/>
      <c r="C58" s="88"/>
      <c r="D58" s="88"/>
      <c r="E58" s="88"/>
      <c r="F58" s="88"/>
      <c r="G58" s="31">
        <f>ROUND(0+G35, 2)</f>
        <v>0</v>
      </c>
      <c r="H58" s="23"/>
      <c r="K58"/>
    </row>
    <row r="59" spans="1:11" ht="27" customHeight="1" x14ac:dyDescent="0.25">
      <c r="A59" s="109" t="s">
        <v>53</v>
      </c>
      <c r="B59" s="110"/>
      <c r="C59" s="110"/>
      <c r="D59" s="110"/>
      <c r="E59" s="110"/>
      <c r="F59" s="110"/>
      <c r="G59" s="12">
        <f>ROUND(0+G24+G25+G26+G27+G28+G29+G30+G31+G32+G33+G34+G36+G37+G38+G39+G40+G41+G42+G43+G44+G45+G46+G47+G48+G49+G50+G51+G52+G53+G54+G55+G56+G57, 2)</f>
        <v>15000</v>
      </c>
      <c r="K59"/>
    </row>
    <row r="60" spans="1:11" ht="27" customHeight="1" x14ac:dyDescent="0.25">
      <c r="A60" s="109" t="s">
        <v>52</v>
      </c>
      <c r="B60" s="110"/>
      <c r="C60" s="110"/>
      <c r="D60" s="110"/>
      <c r="E60" s="110"/>
      <c r="F60" s="110"/>
      <c r="G60" s="12">
        <f>G58+G59</f>
        <v>15000</v>
      </c>
      <c r="K60"/>
    </row>
    <row r="61" spans="1:11" ht="27" customHeight="1" x14ac:dyDescent="0.25">
      <c r="A61" s="108" t="s">
        <v>51</v>
      </c>
      <c r="B61" s="108"/>
      <c r="C61" s="108"/>
      <c r="D61" s="108"/>
      <c r="E61" s="108"/>
      <c r="F61" s="108"/>
      <c r="G61" s="108"/>
      <c r="H61" s="108"/>
      <c r="K61"/>
    </row>
    <row r="62" spans="1:11" ht="27" customHeight="1" x14ac:dyDescent="0.25">
      <c r="A62" s="107" t="s">
        <v>50</v>
      </c>
      <c r="B62" s="107"/>
      <c r="C62" s="107"/>
      <c r="D62" s="107"/>
      <c r="E62" s="107"/>
      <c r="F62" s="107"/>
      <c r="G62" s="107"/>
      <c r="H62" s="107"/>
      <c r="K62"/>
    </row>
    <row r="63" spans="1:11" ht="35.1" customHeight="1" x14ac:dyDescent="0.25">
      <c r="A63" s="27" t="s">
        <v>49</v>
      </c>
      <c r="B63" s="28"/>
      <c r="C63" s="28"/>
      <c r="D63" s="28"/>
      <c r="E63" s="29"/>
      <c r="F63" s="41"/>
      <c r="G63" s="26" t="s">
        <v>48</v>
      </c>
      <c r="H63" s="1"/>
      <c r="K63"/>
    </row>
    <row r="64" spans="1:11" ht="15.75" customHeight="1" x14ac:dyDescent="0.25">
      <c r="A64" s="24"/>
      <c r="B64" s="85" t="s">
        <v>47</v>
      </c>
      <c r="C64" s="85"/>
      <c r="D64" s="85"/>
      <c r="E64" s="85"/>
      <c r="F64" s="86"/>
      <c r="K64"/>
    </row>
    <row r="65" spans="1:11" ht="45" customHeight="1" x14ac:dyDescent="0.25">
      <c r="A65" s="25" t="s">
        <v>46</v>
      </c>
      <c r="B65" s="42" t="s">
        <v>45</v>
      </c>
      <c r="C65" s="42"/>
      <c r="D65" s="42"/>
      <c r="E65" s="42"/>
      <c r="F65" s="43"/>
      <c r="K65"/>
    </row>
    <row r="66" spans="1:11" ht="60" customHeight="1" x14ac:dyDescent="0.25">
      <c r="A66" s="25" t="s">
        <v>44</v>
      </c>
      <c r="B66" s="42" t="s">
        <v>43</v>
      </c>
      <c r="C66" s="42"/>
      <c r="D66" s="42"/>
      <c r="E66" s="42"/>
      <c r="F66" s="43"/>
      <c r="K66"/>
    </row>
    <row r="67" spans="1:11" ht="45" customHeight="1" x14ac:dyDescent="0.25">
      <c r="A67" s="25" t="s">
        <v>42</v>
      </c>
      <c r="B67" s="42" t="s">
        <v>41</v>
      </c>
      <c r="C67" s="42"/>
      <c r="D67" s="42"/>
      <c r="E67" s="42"/>
      <c r="F67" s="43"/>
      <c r="K67"/>
    </row>
    <row r="68" spans="1:11" ht="75" customHeight="1" x14ac:dyDescent="0.25">
      <c r="A68" s="25" t="s">
        <v>40</v>
      </c>
      <c r="B68" s="42" t="s">
        <v>39</v>
      </c>
      <c r="C68" s="42"/>
      <c r="D68" s="42"/>
      <c r="E68" s="42"/>
      <c r="F68" s="43"/>
      <c r="K68"/>
    </row>
    <row r="69" spans="1:11" ht="120" customHeight="1" x14ac:dyDescent="0.25">
      <c r="A69" s="25" t="s">
        <v>38</v>
      </c>
      <c r="B69" s="42" t="s">
        <v>37</v>
      </c>
      <c r="C69" s="42"/>
      <c r="D69" s="42"/>
      <c r="E69" s="42"/>
      <c r="F69" s="43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5:F65"/>
    <mergeCell ref="B66:F66"/>
    <mergeCell ref="B67:F67"/>
    <mergeCell ref="B68:F68"/>
    <mergeCell ref="B69:F6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2025-09-18T10:15:31Z</dcterms:modified>
  <cp:category/>
</cp:coreProperties>
</file>