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1 SPA\"/>
    </mc:Choice>
  </mc:AlternateContent>
  <xr:revisionPtr revIDLastSave="0" documentId="8_{5DDDEDC7-F87B-44D1-9254-9AC4CC76630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kyny pro vyplnění" sheetId="11" r:id="rId1"/>
    <sheet name="VzorPolozky" sheetId="10" state="hidden" r:id="rId2"/>
    <sheet name="01 02 Pol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'01 02 Pol'!$1:$7</definedName>
    <definedName name="oadresa">#REF!</definedName>
    <definedName name="_xlnm.Print_Area" localSheetId="2">'01 02 Pol'!$A$1:$W$136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V108" i="12" l="1"/>
  <c r="K90" i="12"/>
  <c r="V63" i="12"/>
  <c r="G38" i="12"/>
  <c r="M25" i="12"/>
  <c r="M24" i="12" s="1"/>
  <c r="Q121" i="12"/>
  <c r="G44" i="12"/>
  <c r="K99" i="12"/>
  <c r="K108" i="12"/>
  <c r="Q51" i="12"/>
  <c r="I114" i="12"/>
  <c r="I121" i="12"/>
  <c r="K114" i="12"/>
  <c r="G68" i="12"/>
  <c r="G63" i="12"/>
  <c r="G51" i="12"/>
  <c r="G26" i="12"/>
  <c r="K8" i="12"/>
  <c r="O44" i="12"/>
  <c r="V26" i="12"/>
  <c r="O121" i="12"/>
  <c r="Q114" i="12"/>
  <c r="K121" i="12"/>
  <c r="G112" i="12"/>
  <c r="V99" i="12"/>
  <c r="V90" i="12"/>
  <c r="O68" i="12"/>
  <c r="I51" i="12"/>
  <c r="O51" i="12"/>
  <c r="O8" i="12"/>
  <c r="V121" i="12"/>
  <c r="V114" i="12"/>
  <c r="M108" i="12"/>
  <c r="G99" i="12"/>
  <c r="K68" i="12"/>
  <c r="Q68" i="12"/>
  <c r="I68" i="12"/>
  <c r="Q63" i="12"/>
  <c r="I63" i="12"/>
  <c r="O63" i="12"/>
  <c r="K51" i="12"/>
  <c r="K44" i="12"/>
  <c r="Q44" i="12"/>
  <c r="I44" i="12"/>
  <c r="G40" i="12"/>
  <c r="O26" i="12"/>
  <c r="G21" i="12"/>
  <c r="V8" i="12"/>
  <c r="I8" i="12"/>
  <c r="O114" i="12"/>
  <c r="G114" i="12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M116" i="12"/>
  <c r="M114" i="12" s="1"/>
  <c r="G108" i="12"/>
  <c r="M100" i="12"/>
  <c r="M99" i="12" s="1"/>
  <c r="G90" i="12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G126" i="12" l="1"/>
</calcChain>
</file>

<file path=xl/sharedStrings.xml><?xml version="1.0" encoding="utf-8"?>
<sst xmlns="http://schemas.openxmlformats.org/spreadsheetml/2006/main" count="627" uniqueCount="279">
  <si>
    <t>%</t>
  </si>
  <si>
    <t xml:space="preserve">Položkový rozpočet </t>
  </si>
  <si>
    <t>S:</t>
  </si>
  <si>
    <t>O:</t>
  </si>
  <si>
    <t>R:</t>
  </si>
  <si>
    <t>Vedlejší náklady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</si>
  <si>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</si>
  <si>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</si>
  <si>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</si>
  <si>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</si>
  <si>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</si>
  <si>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02</t>
  </si>
  <si>
    <t>01</t>
  </si>
  <si>
    <t>Stavební práce HSV, PSV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</si>
  <si>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</si>
  <si>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</si>
  <si>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</si>
  <si>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</si>
  <si>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</si>
  <si>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</si>
  <si>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</si>
  <si>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</si>
  <si>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</si>
  <si>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</si>
  <si>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</si>
  <si>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</si>
  <si>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</si>
  <si>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</si>
  <si>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</si>
  <si>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</si>
  <si>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</si>
  <si>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</si>
  <si>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</si>
  <si>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</si>
  <si>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</si>
  <si>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</si>
  <si>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</si>
  <si>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</si>
  <si>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</si>
  <si>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</si>
  <si>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</si>
  <si>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</si>
  <si>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</si>
  <si>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</si>
  <si>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</si>
  <si>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</si>
  <si>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</si>
  <si>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</si>
  <si>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</si>
  <si>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</si>
  <si>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</si>
  <si>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</si>
  <si>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</si>
  <si>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</si>
  <si>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</si>
  <si>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</si>
  <si>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</si>
  <si>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</si>
  <si>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</si>
  <si>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</si>
  <si>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</si>
  <si>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</si>
  <si>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</si>
  <si>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</si>
  <si>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</si>
  <si>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</si>
  <si>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</si>
  <si>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</si>
  <si>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</si>
  <si>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</si>
  <si>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</si>
  <si>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</si>
  <si>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</si>
  <si>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</si>
  <si>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</si>
  <si>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</si>
  <si>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</si>
  <si>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</si>
  <si>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</si>
  <si>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</si>
  <si>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</si>
  <si>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</si>
  <si>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</si>
  <si>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</si>
  <si>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</si>
  <si>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</si>
  <si>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</si>
  <si>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</si>
  <si>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</si>
  <si>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</si>
  <si>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</si>
  <si>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</si>
  <si>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</si>
  <si>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</si>
  <si>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</si>
  <si>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</si>
  <si>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</si>
  <si>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</si>
  <si>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</si>
  <si>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</si>
  <si>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</si>
  <si>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</si>
  <si>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</si>
  <si>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</si>
  <si>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</si>
  <si>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</si>
  <si>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</si>
  <si>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</si>
  <si>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</si>
  <si>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</si>
  <si>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</si>
  <si>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</si>
  <si>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</si>
  <si>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</si>
  <si>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</si>
  <si>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</si>
  <si>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</si>
  <si>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</si>
  <si>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</si>
  <si>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</si>
  <si>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</si>
  <si>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</si>
  <si>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</si>
  <si>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</si>
  <si>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</si>
  <si>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</si>
  <si>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</si>
  <si>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</si>
  <si>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</si>
  <si>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</si>
  <si>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</si>
  <si>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</si>
  <si>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</si>
  <si>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</si>
  <si>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</si>
  <si>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</si>
  <si>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</si>
  <si>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</si>
  <si>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</si>
  <si>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</si>
  <si>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</si>
  <si>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</si>
  <si>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</si>
  <si>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</si>
  <si>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</si>
  <si>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</si>
  <si>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</si>
  <si>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</si>
  <si>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</si>
  <si>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</si>
  <si>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</si>
  <si>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</si>
  <si>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</si>
  <si>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</si>
  <si>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</si>
  <si>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</si>
  <si>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</si>
  <si>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</si>
  <si>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</si>
  <si>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</si>
  <si>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</si>
  <si>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</si>
  <si>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</si>
  <si>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</si>
  <si>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</si>
  <si>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</si>
  <si>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</si>
  <si>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</si>
  <si>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</si>
  <si>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</si>
  <si>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</si>
  <si>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</si>
  <si>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</si>
  <si>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</si>
  <si>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</si>
  <si>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</si>
  <si>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</si>
  <si>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</si>
  <si>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</si>
  <si>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</si>
  <si>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</si>
  <si>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</si>
  <si>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</si>
  <si>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</si>
  <si>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</si>
  <si>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</si>
  <si>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</si>
  <si>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</si>
  <si>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</si>
  <si>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</si>
  <si>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</si>
  <si>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</si>
  <si>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</si>
  <si>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</si>
  <si>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</si>
  <si>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</si>
  <si>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</si>
  <si>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</si>
  <si>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</si>
  <si>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</si>
  <si>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</si>
  <si>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</si>
  <si>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</si>
  <si>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</si>
  <si>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</si>
  <si>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</si>
  <si>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</si>
  <si>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</si>
  <si>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</si>
  <si>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</si>
  <si>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</si>
  <si>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</si>
  <si>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</si>
  <si>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</si>
  <si>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</si>
  <si>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</si>
  <si>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</si>
  <si>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</si>
  <si>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</si>
  <si>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</si>
  <si>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</si>
  <si>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</si>
  <si>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</si>
  <si>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</si>
  <si>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</si>
  <si>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</si>
  <si>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</si>
  <si>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</si>
  <si>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</si>
  <si>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</si>
  <si>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</si>
  <si>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</si>
  <si>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</si>
  <si>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</si>
  <si>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</si>
  <si>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</si>
  <si>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</si>
  <si>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</si>
  <si>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</si>
  <si>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</si>
  <si>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</si>
  <si>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</si>
  <si>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</si>
  <si>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</si>
  <si>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</si>
  <si>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</si>
  <si>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</si>
  <si>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</si>
  <si>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</si>
  <si>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</si>
  <si>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</si>
  <si>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</si>
  <si>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</si>
  <si>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</si>
  <si>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</si>
  <si>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</si>
  <si>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</si>
  <si>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</si>
  <si>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</si>
  <si>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</si>
  <si>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</si>
  <si>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</si>
  <si>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</si>
  <si>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</si>
  <si>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</si>
  <si>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</si>
  <si>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</si>
  <si>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</si>
  <si>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</si>
  <si>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</si>
  <si>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</si>
  <si>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</si>
  <si>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</si>
  <si>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</si>
  <si>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P. Lumumby, O-Zábřeh</t>
  </si>
  <si>
    <t>Rozpočet - P. Lumumby 10/2329</t>
  </si>
  <si>
    <t>WC</t>
  </si>
  <si>
    <t>WC KOMBI, duální splachování, včetně krycí manžety na odpad do IŠ</t>
  </si>
  <si>
    <t>191/2025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</si>
</sst>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49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49" fontId="0" fillId="5" borderId="6" xfId="0" applyNumberFormat="1" applyFill="1" applyBorder="1"/>
    <xf numFmtId="0" fontId="0" fillId="5" borderId="6" xfId="0" applyFill="1" applyBorder="1" applyAlignment="1">
      <alignment wrapText="1"/>
    </xf>
    <xf numFmtId="0" fontId="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3" borderId="4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" fontId="7" fillId="0" borderId="0" xfId="0" applyNumberFormat="1" applyFont="1" applyAlignment="1">
      <alignment vertical="top" shrinkToFit="1"/>
    </xf>
    <xf numFmtId="4" fontId="7" fillId="4" borderId="0" xfId="0" applyNumberFormat="1" applyFont="1" applyFill="1" applyAlignment="1" applyProtection="1">
      <alignment vertical="top" shrinkToFit="1"/>
      <protection locked="0"/>
    </xf>
    <xf numFmtId="4" fontId="4" fillId="3" borderId="0" xfId="0" applyNumberFormat="1" applyFont="1" applyFill="1" applyAlignment="1">
      <alignment vertical="top" shrinkToFit="1"/>
    </xf>
    <xf numFmtId="4" fontId="4" fillId="3" borderId="7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left" vertical="center" wrapText="1"/>
    </xf>
    <xf numFmtId="164" fontId="7" fillId="0" borderId="17" xfId="0" applyNumberFormat="1" applyFont="1" applyBorder="1" applyAlignment="1">
      <alignment vertical="center" shrinkToFit="1"/>
    </xf>
    <xf numFmtId="4" fontId="7" fillId="4" borderId="17" xfId="0" applyNumberFormat="1" applyFont="1" applyFill="1" applyBorder="1" applyAlignment="1" applyProtection="1">
      <alignment vertical="center" shrinkToFit="1"/>
      <protection locked="0"/>
    </xf>
    <xf numFmtId="4" fontId="7" fillId="0" borderId="18" xfId="0" applyNumberFormat="1" applyFont="1" applyBorder="1" applyAlignment="1">
      <alignment vertical="center" shrinkToFit="1"/>
    </xf>
    <xf numFmtId="49" fontId="7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vertical="center" shrinkToFit="1"/>
    </xf>
    <xf numFmtId="4" fontId="7" fillId="4" borderId="14" xfId="0" applyNumberFormat="1" applyFont="1" applyFill="1" applyBorder="1" applyAlignment="1" applyProtection="1">
      <alignment vertical="center" shrinkToFit="1"/>
      <protection locked="0"/>
    </xf>
    <xf numFmtId="4" fontId="7" fillId="0" borderId="15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4" fontId="7" fillId="0" borderId="0" xfId="0" applyNumberFormat="1" applyFont="1" applyAlignment="1">
      <alignment vertical="center" shrinkToFit="1"/>
    </xf>
    <xf numFmtId="0" fontId="4" fillId="3" borderId="11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shrinkToFit="1"/>
    </xf>
    <xf numFmtId="164" fontId="4" fillId="3" borderId="5" xfId="0" applyNumberFormat="1" applyFont="1" applyFill="1" applyBorder="1" applyAlignment="1">
      <alignment vertical="center" shrinkToFit="1"/>
    </xf>
    <xf numFmtId="4" fontId="4" fillId="3" borderId="5" xfId="0" applyNumberFormat="1" applyFont="1" applyFill="1" applyBorder="1" applyAlignment="1">
      <alignment vertical="center" shrinkToFit="1"/>
    </xf>
    <xf numFmtId="4" fontId="4" fillId="3" borderId="12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164" fontId="7" fillId="4" borderId="0" xfId="0" applyNumberFormat="1" applyFont="1" applyFill="1" applyAlignment="1" applyProtection="1">
      <alignment vertical="center" shrinkToFit="1"/>
      <protection locked="0"/>
    </xf>
    <xf numFmtId="4" fontId="7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3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8" t="s">
        <v>9</v>
      </c>
    </row>
    <row r="2" spans="1:7" ht="57.75" customHeight="1" x14ac:dyDescent="0.2">
      <c r="A2" s="70" t="s">
        <v>10</v>
      </c>
      <c r="B2" s="70"/>
      <c r="C2" s="70"/>
      <c r="D2" s="70"/>
      <c r="E2" s="70"/>
      <c r="F2" s="70"/>
      <c r="G2" s="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71" t="s">
        <v>1</v>
      </c>
      <c r="B1" s="71"/>
      <c r="C1" s="72"/>
      <c r="D1" s="71"/>
      <c r="E1" s="71"/>
      <c r="F1" s="71"/>
      <c r="G1" s="71"/>
    </row>
    <row r="2" spans="1:7" ht="24.95" customHeight="1" x14ac:dyDescent="0.2">
      <c r="A2" s="10" t="s">
        <v>2</v>
      </c>
      <c r="B2" s="9"/>
      <c r="C2" s="73"/>
      <c r="D2" s="73"/>
      <c r="E2" s="73"/>
      <c r="F2" s="73"/>
      <c r="G2" s="74"/>
    </row>
    <row r="3" spans="1:7" ht="24.95" customHeight="1" x14ac:dyDescent="0.2">
      <c r="A3" s="10" t="s">
        <v>3</v>
      </c>
      <c r="B3" s="9"/>
      <c r="C3" s="73"/>
      <c r="D3" s="73"/>
      <c r="E3" s="73"/>
      <c r="F3" s="73"/>
      <c r="G3" s="74"/>
    </row>
    <row r="4" spans="1:7" ht="24.95" customHeight="1" x14ac:dyDescent="0.2">
      <c r="A4" s="10" t="s">
        <v>4</v>
      </c>
      <c r="B4" s="9"/>
      <c r="C4" s="73"/>
      <c r="D4" s="73"/>
      <c r="E4" s="73"/>
      <c r="F4" s="73"/>
      <c r="G4" s="74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tabSelected="1" workbookViewId="0">
      <pane ySplit="7" topLeftCell="A8" activePane="bottomLeft" state="frozen"/>
      <selection pane="bottomLeft" activeCell="B3" sqref="B3"/>
    </sheetView>
  </sheetViews>
  <sheetFormatPr defaultRowHeight="12.75" outlineLevelRow="1" x14ac:dyDescent="0.2"/>
  <cols>
    <col min="1" max="1" width="3.42578125" customWidth="1"/>
    <col min="2" max="2" width="12.5703125" style="11" customWidth="1"/>
    <col min="3" max="3" width="38.28515625" style="1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87" t="s">
        <v>1</v>
      </c>
      <c r="B1" s="87"/>
      <c r="C1" s="87"/>
      <c r="D1" s="87"/>
      <c r="E1" s="87"/>
      <c r="F1" s="87"/>
      <c r="G1" s="87"/>
      <c r="AG1" t="s">
        <v>47</v>
      </c>
    </row>
    <row r="2" spans="1:60" ht="24.95" customHeight="1" x14ac:dyDescent="0.2">
      <c r="A2" s="12" t="s">
        <v>2</v>
      </c>
      <c r="B2" s="9" t="s">
        <v>278</v>
      </c>
      <c r="C2" s="88" t="s">
        <v>274</v>
      </c>
      <c r="D2" s="89"/>
      <c r="E2" s="89"/>
      <c r="F2" s="89"/>
      <c r="G2" s="90"/>
      <c r="AG2" t="s">
        <v>48</v>
      </c>
    </row>
    <row r="3" spans="1:60" ht="24.95" customHeight="1" x14ac:dyDescent="0.2">
      <c r="A3" s="12" t="s">
        <v>3</v>
      </c>
      <c r="B3" s="9" t="s">
        <v>12</v>
      </c>
      <c r="C3" s="88" t="s">
        <v>13</v>
      </c>
      <c r="D3" s="89"/>
      <c r="E3" s="89"/>
      <c r="F3" s="89"/>
      <c r="G3" s="90"/>
      <c r="AC3" s="11" t="s">
        <v>48</v>
      </c>
      <c r="AG3" t="s">
        <v>49</v>
      </c>
    </row>
    <row r="4" spans="1:60" ht="24.95" customHeight="1" x14ac:dyDescent="0.2">
      <c r="A4" s="13" t="s">
        <v>4</v>
      </c>
      <c r="B4" s="14" t="s">
        <v>11</v>
      </c>
      <c r="C4" s="91" t="s">
        <v>275</v>
      </c>
      <c r="D4" s="92"/>
      <c r="E4" s="92"/>
      <c r="F4" s="92"/>
      <c r="G4" s="93"/>
      <c r="AG4" t="s">
        <v>50</v>
      </c>
    </row>
    <row r="5" spans="1:60" x14ac:dyDescent="0.2">
      <c r="D5" s="6"/>
    </row>
    <row r="6" spans="1:60" ht="38.25" x14ac:dyDescent="0.2">
      <c r="A6" s="16" t="s">
        <v>51</v>
      </c>
      <c r="B6" s="18" t="s">
        <v>52</v>
      </c>
      <c r="C6" s="18" t="s">
        <v>53</v>
      </c>
      <c r="D6" s="17" t="s">
        <v>54</v>
      </c>
      <c r="E6" s="16" t="s">
        <v>55</v>
      </c>
      <c r="F6" s="15" t="s">
        <v>56</v>
      </c>
      <c r="G6" s="16" t="s">
        <v>6</v>
      </c>
      <c r="H6" s="19" t="s">
        <v>7</v>
      </c>
      <c r="I6" s="19" t="s">
        <v>57</v>
      </c>
      <c r="J6" s="19" t="s">
        <v>8</v>
      </c>
      <c r="K6" s="19" t="s">
        <v>58</v>
      </c>
      <c r="L6" s="19" t="s">
        <v>59</v>
      </c>
      <c r="M6" s="19" t="s">
        <v>60</v>
      </c>
      <c r="N6" s="19" t="s">
        <v>61</v>
      </c>
      <c r="O6" s="19" t="s">
        <v>62</v>
      </c>
      <c r="P6" s="19" t="s">
        <v>63</v>
      </c>
      <c r="Q6" s="19" t="s">
        <v>64</v>
      </c>
      <c r="R6" s="19" t="s">
        <v>65</v>
      </c>
      <c r="S6" s="19" t="s">
        <v>66</v>
      </c>
      <c r="T6" s="19" t="s">
        <v>67</v>
      </c>
      <c r="U6" s="19" t="s">
        <v>68</v>
      </c>
      <c r="V6" s="19" t="s">
        <v>69</v>
      </c>
      <c r="W6" s="19" t="s">
        <v>70</v>
      </c>
    </row>
    <row r="7" spans="1:60" hidden="1" x14ac:dyDescent="0.2">
      <c r="A7" s="1"/>
      <c r="B7" s="2"/>
      <c r="C7" s="2"/>
      <c r="D7" s="4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60" x14ac:dyDescent="0.2">
      <c r="A8" s="53" t="s">
        <v>71</v>
      </c>
      <c r="B8" s="54" t="s">
        <v>14</v>
      </c>
      <c r="C8" s="55" t="s">
        <v>15</v>
      </c>
      <c r="D8" s="56"/>
      <c r="E8" s="57"/>
      <c r="F8" s="58"/>
      <c r="G8" s="59">
        <f>SUMIF(AG9:AG20,"&lt;&gt;NOR",G9:G20)</f>
        <v>0</v>
      </c>
      <c r="H8" s="29"/>
      <c r="I8" s="29">
        <f>SUM(I9:I20)</f>
        <v>0</v>
      </c>
      <c r="J8" s="29"/>
      <c r="K8" s="29">
        <f>SUM(K9:K20)</f>
        <v>0</v>
      </c>
      <c r="L8" s="29"/>
      <c r="M8" s="29">
        <f>SUM(M9:M20)</f>
        <v>0</v>
      </c>
      <c r="N8" s="29"/>
      <c r="O8" s="29">
        <f>SUM(O9:O20)</f>
        <v>0.48000000000000004</v>
      </c>
      <c r="P8" s="29"/>
      <c r="Q8" s="29">
        <f>SUM(Q9:Q20)</f>
        <v>0</v>
      </c>
      <c r="R8" s="29"/>
      <c r="S8" s="29"/>
      <c r="T8" s="29"/>
      <c r="U8" s="29"/>
      <c r="V8" s="29">
        <f>SUM(V9:V20)</f>
        <v>29.620000000000005</v>
      </c>
      <c r="W8" s="29"/>
      <c r="AG8" t="s">
        <v>72</v>
      </c>
    </row>
    <row r="9" spans="1:60" ht="22.5" outlineLevel="1" x14ac:dyDescent="0.2">
      <c r="A9" s="68">
        <v>1</v>
      </c>
      <c r="B9" s="42" t="s">
        <v>73</v>
      </c>
      <c r="C9" s="43" t="s">
        <v>241</v>
      </c>
      <c r="D9" s="34" t="s">
        <v>238</v>
      </c>
      <c r="E9" s="44">
        <v>8.2149999999999999</v>
      </c>
      <c r="F9" s="45"/>
      <c r="G9" s="46">
        <f>ROUND(E9*F9,2)</f>
        <v>0</v>
      </c>
      <c r="H9" s="28"/>
      <c r="I9" s="27">
        <f>ROUND(E9*H9,2)</f>
        <v>0</v>
      </c>
      <c r="J9" s="28"/>
      <c r="K9" s="27">
        <f>ROUND(E9*J9,2)</f>
        <v>0</v>
      </c>
      <c r="L9" s="27">
        <v>15</v>
      </c>
      <c r="M9" s="27">
        <f>G9*(1+L9/100)</f>
        <v>0</v>
      </c>
      <c r="N9" s="27">
        <v>2.383E-2</v>
      </c>
      <c r="O9" s="27">
        <f>ROUND(E9*N9,2)</f>
        <v>0.2</v>
      </c>
      <c r="P9" s="27">
        <v>0</v>
      </c>
      <c r="Q9" s="27">
        <f>ROUND(E9*P9,2)</f>
        <v>0</v>
      </c>
      <c r="R9" s="27"/>
      <c r="S9" s="27" t="s">
        <v>74</v>
      </c>
      <c r="T9" s="27" t="s">
        <v>74</v>
      </c>
      <c r="U9" s="27">
        <v>1.194</v>
      </c>
      <c r="V9" s="27">
        <f>ROUND(E9*U9,2)</f>
        <v>9.81</v>
      </c>
      <c r="W9" s="27"/>
      <c r="X9" s="20"/>
      <c r="Y9" s="20"/>
      <c r="Z9" s="20"/>
      <c r="AA9" s="20"/>
      <c r="AB9" s="20"/>
      <c r="AC9" s="20"/>
      <c r="AD9" s="20"/>
      <c r="AE9" s="20"/>
      <c r="AF9" s="20"/>
      <c r="AG9" s="20" t="s">
        <v>75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</row>
    <row r="10" spans="1:60" outlineLevel="1" x14ac:dyDescent="0.2">
      <c r="A10" s="69"/>
      <c r="B10" s="48"/>
      <c r="C10" s="49" t="s">
        <v>76</v>
      </c>
      <c r="D10" s="50"/>
      <c r="E10" s="51">
        <v>4.399</v>
      </c>
      <c r="F10" s="52"/>
      <c r="G10" s="52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0"/>
      <c r="Y10" s="20"/>
      <c r="Z10" s="20"/>
      <c r="AA10" s="20"/>
      <c r="AB10" s="20"/>
      <c r="AC10" s="20"/>
      <c r="AD10" s="20"/>
      <c r="AE10" s="20"/>
      <c r="AF10" s="20"/>
      <c r="AG10" s="20" t="s">
        <v>77</v>
      </c>
      <c r="AH10" s="20">
        <v>0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</row>
    <row r="11" spans="1:60" outlineLevel="1" x14ac:dyDescent="0.2">
      <c r="A11" s="69"/>
      <c r="B11" s="48"/>
      <c r="C11" s="49" t="s">
        <v>78</v>
      </c>
      <c r="D11" s="50"/>
      <c r="E11" s="51">
        <v>3.8159999999999998</v>
      </c>
      <c r="F11" s="52"/>
      <c r="G11" s="52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77</v>
      </c>
      <c r="AH11" s="20"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0" ht="22.5" outlineLevel="1" x14ac:dyDescent="0.2">
      <c r="A12" s="68">
        <v>2</v>
      </c>
      <c r="B12" s="42" t="s">
        <v>79</v>
      </c>
      <c r="C12" s="43" t="s">
        <v>242</v>
      </c>
      <c r="D12" s="34" t="s">
        <v>238</v>
      </c>
      <c r="E12" s="44">
        <v>8.48</v>
      </c>
      <c r="F12" s="45"/>
      <c r="G12" s="46">
        <f>ROUND(E12*F12,2)</f>
        <v>0</v>
      </c>
      <c r="H12" s="28"/>
      <c r="I12" s="27">
        <f>ROUND(E12*H12,2)</f>
        <v>0</v>
      </c>
      <c r="J12" s="28"/>
      <c r="K12" s="27">
        <f>ROUND(E12*J12,2)</f>
        <v>0</v>
      </c>
      <c r="L12" s="27">
        <v>15</v>
      </c>
      <c r="M12" s="27">
        <f>G12*(1+L12/100)</f>
        <v>0</v>
      </c>
      <c r="N12" s="27">
        <v>2.5420000000000002E-2</v>
      </c>
      <c r="O12" s="27">
        <f>ROUND(E12*N12,2)</f>
        <v>0.22</v>
      </c>
      <c r="P12" s="27">
        <v>0</v>
      </c>
      <c r="Q12" s="27">
        <f>ROUND(E12*P12,2)</f>
        <v>0</v>
      </c>
      <c r="R12" s="27"/>
      <c r="S12" s="27" t="s">
        <v>74</v>
      </c>
      <c r="T12" s="27" t="s">
        <v>74</v>
      </c>
      <c r="U12" s="27">
        <v>1.2250000000000001</v>
      </c>
      <c r="V12" s="27">
        <f>ROUND(E12*U12,2)</f>
        <v>10.39</v>
      </c>
      <c r="W12" s="27"/>
      <c r="X12" s="20"/>
      <c r="Y12" s="20"/>
      <c r="Z12" s="20"/>
      <c r="AA12" s="20"/>
      <c r="AB12" s="20"/>
      <c r="AC12" s="20"/>
      <c r="AD12" s="20"/>
      <c r="AE12" s="20"/>
      <c r="AF12" s="20"/>
      <c r="AG12" s="20" t="s">
        <v>80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outlineLevel="1" x14ac:dyDescent="0.2">
      <c r="A13" s="69"/>
      <c r="B13" s="48"/>
      <c r="C13" s="49" t="s">
        <v>81</v>
      </c>
      <c r="D13" s="50"/>
      <c r="E13" s="51">
        <v>1.855</v>
      </c>
      <c r="F13" s="52"/>
      <c r="G13" s="52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0"/>
      <c r="Y13" s="20"/>
      <c r="Z13" s="20"/>
      <c r="AA13" s="20"/>
      <c r="AB13" s="20"/>
      <c r="AC13" s="20"/>
      <c r="AD13" s="20"/>
      <c r="AE13" s="20"/>
      <c r="AF13" s="20"/>
      <c r="AG13" s="20" t="s">
        <v>77</v>
      </c>
      <c r="AH13" s="20">
        <v>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outlineLevel="1" x14ac:dyDescent="0.2">
      <c r="A14" s="69"/>
      <c r="B14" s="48"/>
      <c r="C14" s="49" t="s">
        <v>82</v>
      </c>
      <c r="D14" s="50"/>
      <c r="E14" s="51">
        <v>6.625</v>
      </c>
      <c r="F14" s="52"/>
      <c r="G14" s="52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0"/>
      <c r="Y14" s="20"/>
      <c r="Z14" s="20"/>
      <c r="AA14" s="20"/>
      <c r="AB14" s="20"/>
      <c r="AC14" s="20"/>
      <c r="AD14" s="20"/>
      <c r="AE14" s="20"/>
      <c r="AF14" s="20"/>
      <c r="AG14" s="20" t="s">
        <v>77</v>
      </c>
      <c r="AH14" s="20">
        <v>0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ht="22.5" outlineLevel="1" x14ac:dyDescent="0.2">
      <c r="A15" s="68">
        <v>3</v>
      </c>
      <c r="B15" s="42" t="s">
        <v>83</v>
      </c>
      <c r="C15" s="43" t="s">
        <v>84</v>
      </c>
      <c r="D15" s="34" t="s">
        <v>238</v>
      </c>
      <c r="E15" s="44">
        <v>0.9</v>
      </c>
      <c r="F15" s="45"/>
      <c r="G15" s="46">
        <f>ROUND(E15*F15,2)</f>
        <v>0</v>
      </c>
      <c r="H15" s="28"/>
      <c r="I15" s="27">
        <f>ROUND(E15*H15,2)</f>
        <v>0</v>
      </c>
      <c r="J15" s="28"/>
      <c r="K15" s="27">
        <f>ROUND(E15*J15,2)</f>
        <v>0</v>
      </c>
      <c r="L15" s="27">
        <v>15</v>
      </c>
      <c r="M15" s="27">
        <f>G15*(1+L15/100)</f>
        <v>0</v>
      </c>
      <c r="N15" s="27">
        <v>2.5930000000000002E-2</v>
      </c>
      <c r="O15" s="27">
        <f>ROUND(E15*N15,2)</f>
        <v>0.02</v>
      </c>
      <c r="P15" s="27">
        <v>0</v>
      </c>
      <c r="Q15" s="27">
        <f>ROUND(E15*P15,2)</f>
        <v>0</v>
      </c>
      <c r="R15" s="27"/>
      <c r="S15" s="27" t="s">
        <v>85</v>
      </c>
      <c r="T15" s="27" t="s">
        <v>86</v>
      </c>
      <c r="U15" s="27">
        <v>0.89100000000000001</v>
      </c>
      <c r="V15" s="27">
        <f>ROUND(E15*U15,2)</f>
        <v>0.8</v>
      </c>
      <c r="W15" s="27"/>
      <c r="X15" s="20"/>
      <c r="Y15" s="20"/>
      <c r="Z15" s="20"/>
      <c r="AA15" s="20"/>
      <c r="AB15" s="20"/>
      <c r="AC15" s="20"/>
      <c r="AD15" s="20"/>
      <c r="AE15" s="20"/>
      <c r="AF15" s="20"/>
      <c r="AG15" s="20" t="s">
        <v>75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outlineLevel="1" x14ac:dyDescent="0.2">
      <c r="A16" s="69"/>
      <c r="B16" s="48"/>
      <c r="C16" s="49" t="s">
        <v>87</v>
      </c>
      <c r="D16" s="50"/>
      <c r="E16" s="51">
        <v>0.9</v>
      </c>
      <c r="F16" s="52"/>
      <c r="G16" s="52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0"/>
      <c r="Y16" s="20"/>
      <c r="Z16" s="20"/>
      <c r="AA16" s="20"/>
      <c r="AB16" s="20"/>
      <c r="AC16" s="20"/>
      <c r="AD16" s="20"/>
      <c r="AE16" s="20"/>
      <c r="AF16" s="20"/>
      <c r="AG16" s="20" t="s">
        <v>77</v>
      </c>
      <c r="AH16" s="20">
        <v>0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outlineLevel="1" x14ac:dyDescent="0.2">
      <c r="A17" s="68">
        <v>4</v>
      </c>
      <c r="B17" s="42" t="s">
        <v>88</v>
      </c>
      <c r="C17" s="43" t="s">
        <v>89</v>
      </c>
      <c r="D17" s="34" t="s">
        <v>238</v>
      </c>
      <c r="E17" s="44">
        <v>3.1960000000000002</v>
      </c>
      <c r="F17" s="45"/>
      <c r="G17" s="46">
        <f>ROUND(E17*F17,2)</f>
        <v>0</v>
      </c>
      <c r="H17" s="28"/>
      <c r="I17" s="27">
        <f>ROUND(E17*H17,2)</f>
        <v>0</v>
      </c>
      <c r="J17" s="28"/>
      <c r="K17" s="27">
        <f>ROUND(E17*J17,2)</f>
        <v>0</v>
      </c>
      <c r="L17" s="27">
        <v>15</v>
      </c>
      <c r="M17" s="27">
        <f>G17*(1+L17/100)</f>
        <v>0</v>
      </c>
      <c r="N17" s="27">
        <v>1.2149999999999999E-2</v>
      </c>
      <c r="O17" s="27">
        <f>ROUND(E17*N17,2)</f>
        <v>0.04</v>
      </c>
      <c r="P17" s="27">
        <v>0</v>
      </c>
      <c r="Q17" s="27">
        <f>ROUND(E17*P17,2)</f>
        <v>0</v>
      </c>
      <c r="R17" s="27"/>
      <c r="S17" s="27" t="s">
        <v>74</v>
      </c>
      <c r="T17" s="27" t="s">
        <v>74</v>
      </c>
      <c r="U17" s="27">
        <v>1.0109999999999999</v>
      </c>
      <c r="V17" s="27">
        <f>ROUND(E17*U17,2)</f>
        <v>3.23</v>
      </c>
      <c r="W17" s="27"/>
      <c r="X17" s="20"/>
      <c r="Y17" s="20"/>
      <c r="Z17" s="20"/>
      <c r="AA17" s="20"/>
      <c r="AB17" s="20"/>
      <c r="AC17" s="20"/>
      <c r="AD17" s="20"/>
      <c r="AE17" s="20"/>
      <c r="AF17" s="20"/>
      <c r="AG17" s="20" t="s">
        <v>75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:60" outlineLevel="1" x14ac:dyDescent="0.2">
      <c r="A18" s="69"/>
      <c r="B18" s="48"/>
      <c r="C18" s="49" t="s">
        <v>90</v>
      </c>
      <c r="D18" s="50"/>
      <c r="E18" s="51">
        <v>2.25</v>
      </c>
      <c r="F18" s="52"/>
      <c r="G18" s="52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0"/>
      <c r="Y18" s="20"/>
      <c r="Z18" s="20"/>
      <c r="AA18" s="20"/>
      <c r="AB18" s="20"/>
      <c r="AC18" s="20"/>
      <c r="AD18" s="20"/>
      <c r="AE18" s="20"/>
      <c r="AF18" s="20"/>
      <c r="AG18" s="20" t="s">
        <v>77</v>
      </c>
      <c r="AH18" s="20">
        <v>0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outlineLevel="1" x14ac:dyDescent="0.2">
      <c r="A19" s="69"/>
      <c r="B19" s="48"/>
      <c r="C19" s="49" t="s">
        <v>91</v>
      </c>
      <c r="D19" s="50"/>
      <c r="E19" s="51">
        <v>0.94599999999999995</v>
      </c>
      <c r="F19" s="52"/>
      <c r="G19" s="52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0"/>
      <c r="Y19" s="20"/>
      <c r="Z19" s="20"/>
      <c r="AA19" s="20"/>
      <c r="AB19" s="20"/>
      <c r="AC19" s="20"/>
      <c r="AD19" s="20"/>
      <c r="AE19" s="20"/>
      <c r="AF19" s="20"/>
      <c r="AG19" s="20" t="s">
        <v>77</v>
      </c>
      <c r="AH19" s="20"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outlineLevel="1" x14ac:dyDescent="0.2">
      <c r="A20" s="67">
        <v>5</v>
      </c>
      <c r="B20" s="37" t="s">
        <v>92</v>
      </c>
      <c r="C20" s="38" t="s">
        <v>247</v>
      </c>
      <c r="D20" s="34" t="s">
        <v>238</v>
      </c>
      <c r="E20" s="39">
        <v>3.1960000000000002</v>
      </c>
      <c r="F20" s="40"/>
      <c r="G20" s="41">
        <f>ROUND(E20*F20,2)</f>
        <v>0</v>
      </c>
      <c r="H20" s="28"/>
      <c r="I20" s="27">
        <f>ROUND(E20*H20,2)</f>
        <v>0</v>
      </c>
      <c r="J20" s="28"/>
      <c r="K20" s="27">
        <f>ROUND(E20*J20,2)</f>
        <v>0</v>
      </c>
      <c r="L20" s="27">
        <v>15</v>
      </c>
      <c r="M20" s="27">
        <f>G20*(1+L20/100)</f>
        <v>0</v>
      </c>
      <c r="N20" s="27">
        <v>0</v>
      </c>
      <c r="O20" s="27">
        <f>ROUND(E20*N20,2)</f>
        <v>0</v>
      </c>
      <c r="P20" s="27">
        <v>0</v>
      </c>
      <c r="Q20" s="27">
        <f>ROUND(E20*P20,2)</f>
        <v>0</v>
      </c>
      <c r="R20" s="27"/>
      <c r="S20" s="27" t="s">
        <v>74</v>
      </c>
      <c r="T20" s="27" t="s">
        <v>74</v>
      </c>
      <c r="U20" s="27">
        <v>1.6850000000000001</v>
      </c>
      <c r="V20" s="27">
        <f>ROUND(E20*U20,2)</f>
        <v>5.39</v>
      </c>
      <c r="W20" s="27"/>
      <c r="X20" s="20"/>
      <c r="Y20" s="20"/>
      <c r="Z20" s="20"/>
      <c r="AA20" s="20"/>
      <c r="AB20" s="20"/>
      <c r="AC20" s="20"/>
      <c r="AD20" s="20"/>
      <c r="AE20" s="20"/>
      <c r="AF20" s="20"/>
      <c r="AG20" s="20" t="s">
        <v>75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x14ac:dyDescent="0.2">
      <c r="A21" s="53" t="s">
        <v>71</v>
      </c>
      <c r="B21" s="54" t="s">
        <v>16</v>
      </c>
      <c r="C21" s="55" t="s">
        <v>17</v>
      </c>
      <c r="D21" s="56"/>
      <c r="E21" s="57"/>
      <c r="F21" s="58"/>
      <c r="G21" s="59">
        <f>SUMIF(AG22:AG23,"&lt;&gt;NOR",G22:G23)</f>
        <v>0</v>
      </c>
      <c r="H21" s="29"/>
      <c r="I21" s="29">
        <f>SUM(I22:I23)</f>
        <v>0</v>
      </c>
      <c r="J21" s="29"/>
      <c r="K21" s="29">
        <f>SUM(K22:K23)</f>
        <v>0</v>
      </c>
      <c r="L21" s="29"/>
      <c r="M21" s="29">
        <f>SUM(M22:M23)</f>
        <v>0</v>
      </c>
      <c r="N21" s="29"/>
      <c r="O21" s="29">
        <f>SUM(O22:O23)</f>
        <v>0</v>
      </c>
      <c r="P21" s="29"/>
      <c r="Q21" s="29">
        <f>SUM(Q22:Q23)</f>
        <v>0</v>
      </c>
      <c r="R21" s="29"/>
      <c r="S21" s="29"/>
      <c r="T21" s="29"/>
      <c r="U21" s="29"/>
      <c r="V21" s="29">
        <f>SUM(V22:V23)</f>
        <v>0.33</v>
      </c>
      <c r="W21" s="29"/>
      <c r="AG21" t="s">
        <v>72</v>
      </c>
    </row>
    <row r="22" spans="1:60" outlineLevel="1" x14ac:dyDescent="0.2">
      <c r="A22" s="68">
        <v>6</v>
      </c>
      <c r="B22" s="42" t="s">
        <v>94</v>
      </c>
      <c r="C22" s="43" t="s">
        <v>253</v>
      </c>
      <c r="D22" s="34" t="s">
        <v>238</v>
      </c>
      <c r="E22" s="44">
        <v>0.9</v>
      </c>
      <c r="F22" s="45"/>
      <c r="G22" s="46">
        <f>ROUND(E22*F22,2)</f>
        <v>0</v>
      </c>
      <c r="H22" s="28"/>
      <c r="I22" s="27">
        <f>ROUND(E22*H22,2)</f>
        <v>0</v>
      </c>
      <c r="J22" s="28"/>
      <c r="K22" s="27">
        <f>ROUND(E22*J22,2)</f>
        <v>0</v>
      </c>
      <c r="L22" s="27">
        <v>15</v>
      </c>
      <c r="M22" s="27">
        <f>G22*(1+L22/100)</f>
        <v>0</v>
      </c>
      <c r="N22" s="27">
        <v>0</v>
      </c>
      <c r="O22" s="27">
        <f>ROUND(E22*N22,2)</f>
        <v>0</v>
      </c>
      <c r="P22" s="27">
        <v>0</v>
      </c>
      <c r="Q22" s="27">
        <f>ROUND(E22*P22,2)</f>
        <v>0</v>
      </c>
      <c r="R22" s="27"/>
      <c r="S22" s="27" t="s">
        <v>74</v>
      </c>
      <c r="T22" s="27" t="s">
        <v>74</v>
      </c>
      <c r="U22" s="27">
        <v>0.36199999999999999</v>
      </c>
      <c r="V22" s="27">
        <f>ROUND(E22*U22,2)</f>
        <v>0.33</v>
      </c>
      <c r="W22" s="27"/>
      <c r="X22" s="20"/>
      <c r="Y22" s="20"/>
      <c r="Z22" s="20"/>
      <c r="AA22" s="20"/>
      <c r="AB22" s="20"/>
      <c r="AC22" s="20"/>
      <c r="AD22" s="20"/>
      <c r="AE22" s="20"/>
      <c r="AF22" s="20"/>
      <c r="AG22" s="20" t="s">
        <v>75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outlineLevel="1" x14ac:dyDescent="0.2">
      <c r="A23" s="47"/>
      <c r="B23" s="48"/>
      <c r="C23" s="49" t="s">
        <v>95</v>
      </c>
      <c r="D23" s="50"/>
      <c r="E23" s="51">
        <v>0.9</v>
      </c>
      <c r="F23" s="52"/>
      <c r="G23" s="52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0"/>
      <c r="Y23" s="20"/>
      <c r="Z23" s="20"/>
      <c r="AA23" s="20"/>
      <c r="AB23" s="20"/>
      <c r="AC23" s="20"/>
      <c r="AD23" s="20"/>
      <c r="AE23" s="20"/>
      <c r="AF23" s="20"/>
      <c r="AG23" s="20" t="s">
        <v>77</v>
      </c>
      <c r="AH23" s="20">
        <v>0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x14ac:dyDescent="0.2">
      <c r="A24" s="53" t="s">
        <v>71</v>
      </c>
      <c r="B24" s="54" t="s">
        <v>18</v>
      </c>
      <c r="C24" s="55" t="s">
        <v>19</v>
      </c>
      <c r="D24" s="56"/>
      <c r="E24" s="57"/>
      <c r="F24" s="58"/>
      <c r="G24" s="59">
        <f>SUMIF(AG25:AG25,"&lt;&gt;NOR",G25:G25)</f>
        <v>0</v>
      </c>
      <c r="H24" s="29"/>
      <c r="I24" s="29">
        <f>SUM(I25:I25)</f>
        <v>0</v>
      </c>
      <c r="J24" s="29"/>
      <c r="K24" s="29">
        <f>SUM(K25:K25)</f>
        <v>0</v>
      </c>
      <c r="L24" s="29"/>
      <c r="M24" s="29">
        <f>SUM(M25:M25)</f>
        <v>0</v>
      </c>
      <c r="N24" s="29"/>
      <c r="O24" s="29">
        <f>SUM(O25:O25)</f>
        <v>0</v>
      </c>
      <c r="P24" s="29"/>
      <c r="Q24" s="29">
        <f>SUM(Q25:Q25)</f>
        <v>0</v>
      </c>
      <c r="R24" s="29"/>
      <c r="S24" s="29"/>
      <c r="T24" s="29"/>
      <c r="U24" s="29"/>
      <c r="V24" s="29">
        <f>SUM(V25:V25)</f>
        <v>0.56999999999999995</v>
      </c>
      <c r="W24" s="29"/>
      <c r="AG24" t="s">
        <v>72</v>
      </c>
    </row>
    <row r="25" spans="1:60" outlineLevel="1" x14ac:dyDescent="0.2">
      <c r="A25" s="67">
        <v>7</v>
      </c>
      <c r="B25" s="37" t="s">
        <v>96</v>
      </c>
      <c r="C25" s="38" t="s">
        <v>97</v>
      </c>
      <c r="D25" s="34" t="s">
        <v>238</v>
      </c>
      <c r="E25" s="39">
        <v>3.1960000000000002</v>
      </c>
      <c r="F25" s="40"/>
      <c r="G25" s="41">
        <f>ROUND(E25*F25,2)</f>
        <v>0</v>
      </c>
      <c r="H25" s="28"/>
      <c r="I25" s="27">
        <f>ROUND(E25*H25,2)</f>
        <v>0</v>
      </c>
      <c r="J25" s="28"/>
      <c r="K25" s="27">
        <f>ROUND(E25*J25,2)</f>
        <v>0</v>
      </c>
      <c r="L25" s="27">
        <v>15</v>
      </c>
      <c r="M25" s="27">
        <f>G25*(1+L25/100)</f>
        <v>0</v>
      </c>
      <c r="N25" s="27">
        <v>1.2099999999999999E-3</v>
      </c>
      <c r="O25" s="27">
        <f>ROUND(E25*N25,2)</f>
        <v>0</v>
      </c>
      <c r="P25" s="27">
        <v>0</v>
      </c>
      <c r="Q25" s="27">
        <f>ROUND(E25*P25,2)</f>
        <v>0</v>
      </c>
      <c r="R25" s="27"/>
      <c r="S25" s="27" t="s">
        <v>74</v>
      </c>
      <c r="T25" s="27" t="s">
        <v>74</v>
      </c>
      <c r="U25" s="27">
        <v>0.17699999999999999</v>
      </c>
      <c r="V25" s="27">
        <f>ROUND(E25*U25,2)</f>
        <v>0.56999999999999995</v>
      </c>
      <c r="W25" s="27"/>
      <c r="X25" s="20"/>
      <c r="Y25" s="20"/>
      <c r="Z25" s="20"/>
      <c r="AA25" s="20"/>
      <c r="AB25" s="20"/>
      <c r="AC25" s="20"/>
      <c r="AD25" s="20"/>
      <c r="AE25" s="20"/>
      <c r="AF25" s="20"/>
      <c r="AG25" s="20" t="s">
        <v>75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3" t="s">
        <v>71</v>
      </c>
      <c r="B26" s="54" t="s">
        <v>20</v>
      </c>
      <c r="C26" s="55" t="s">
        <v>21</v>
      </c>
      <c r="D26" s="56"/>
      <c r="E26" s="57"/>
      <c r="F26" s="58"/>
      <c r="G26" s="59">
        <f>SUMIF(AG27:AG37,"&lt;&gt;NOR",G27:G37)</f>
        <v>0</v>
      </c>
      <c r="H26" s="29"/>
      <c r="I26" s="29">
        <f>SUM(I27:I37)</f>
        <v>0</v>
      </c>
      <c r="J26" s="29"/>
      <c r="K26" s="29">
        <f>SUM(K27:K37)</f>
        <v>0</v>
      </c>
      <c r="L26" s="29"/>
      <c r="M26" s="29">
        <f>SUM(M27:M37)</f>
        <v>0</v>
      </c>
      <c r="N26" s="29"/>
      <c r="O26" s="29">
        <f>SUM(O27:O37)</f>
        <v>0.02</v>
      </c>
      <c r="P26" s="29"/>
      <c r="Q26" s="29">
        <f>SUM(Q27:Q37)</f>
        <v>0.14000000000000001</v>
      </c>
      <c r="R26" s="29"/>
      <c r="S26" s="29"/>
      <c r="T26" s="29"/>
      <c r="U26" s="29"/>
      <c r="V26" s="29">
        <f>SUM(V27:V37)</f>
        <v>13.61</v>
      </c>
      <c r="W26" s="29"/>
      <c r="AG26" t="s">
        <v>72</v>
      </c>
    </row>
    <row r="27" spans="1:60" outlineLevel="1" x14ac:dyDescent="0.2">
      <c r="A27" s="68">
        <v>8</v>
      </c>
      <c r="B27" s="42" t="s">
        <v>98</v>
      </c>
      <c r="C27" s="43" t="s">
        <v>99</v>
      </c>
      <c r="D27" s="34" t="s">
        <v>238</v>
      </c>
      <c r="E27" s="44">
        <v>18.100000000000001</v>
      </c>
      <c r="F27" s="45"/>
      <c r="G27" s="46">
        <f>ROUND(E27*F27,2)</f>
        <v>0</v>
      </c>
      <c r="H27" s="28"/>
      <c r="I27" s="27">
        <f>ROUND(E27*H27,2)</f>
        <v>0</v>
      </c>
      <c r="J27" s="28"/>
      <c r="K27" s="27">
        <f>ROUND(E27*J27,2)</f>
        <v>0</v>
      </c>
      <c r="L27" s="27">
        <v>15</v>
      </c>
      <c r="M27" s="27">
        <f>G27*(1+L27/100)</f>
        <v>0</v>
      </c>
      <c r="N27" s="27">
        <v>4.0000000000000003E-5</v>
      </c>
      <c r="O27" s="27">
        <f>ROUND(E27*N27,2)</f>
        <v>0</v>
      </c>
      <c r="P27" s="27">
        <v>0</v>
      </c>
      <c r="Q27" s="27">
        <f>ROUND(E27*P27,2)</f>
        <v>0</v>
      </c>
      <c r="R27" s="27"/>
      <c r="S27" s="27" t="s">
        <v>74</v>
      </c>
      <c r="T27" s="27" t="s">
        <v>74</v>
      </c>
      <c r="U27" s="27">
        <v>0.308</v>
      </c>
      <c r="V27" s="27">
        <f>ROUND(E27*U27,2)</f>
        <v>5.57</v>
      </c>
      <c r="W27" s="27"/>
      <c r="X27" s="20"/>
      <c r="Y27" s="20"/>
      <c r="Z27" s="20"/>
      <c r="AA27" s="20"/>
      <c r="AB27" s="20"/>
      <c r="AC27" s="20"/>
      <c r="AD27" s="20"/>
      <c r="AE27" s="20"/>
      <c r="AF27" s="20"/>
      <c r="AG27" s="20" t="s">
        <v>75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outlineLevel="1" x14ac:dyDescent="0.2">
      <c r="A28" s="69"/>
      <c r="B28" s="48"/>
      <c r="C28" s="49" t="s">
        <v>100</v>
      </c>
      <c r="D28" s="50"/>
      <c r="E28" s="51">
        <v>18.100000000000001</v>
      </c>
      <c r="F28" s="52"/>
      <c r="G28" s="52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0"/>
      <c r="Y28" s="20"/>
      <c r="Z28" s="20"/>
      <c r="AA28" s="20"/>
      <c r="AB28" s="20"/>
      <c r="AC28" s="20"/>
      <c r="AD28" s="20"/>
      <c r="AE28" s="20"/>
      <c r="AF28" s="20"/>
      <c r="AG28" s="20" t="s">
        <v>77</v>
      </c>
      <c r="AH28" s="20">
        <v>0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22.5" outlineLevel="1" x14ac:dyDescent="0.2">
      <c r="A29" s="67">
        <v>9</v>
      </c>
      <c r="B29" s="37" t="s">
        <v>101</v>
      </c>
      <c r="C29" s="38" t="s">
        <v>102</v>
      </c>
      <c r="D29" s="34" t="s">
        <v>238</v>
      </c>
      <c r="E29" s="39">
        <v>2</v>
      </c>
      <c r="F29" s="40"/>
      <c r="G29" s="41">
        <f>ROUND(E29*F29,2)</f>
        <v>0</v>
      </c>
      <c r="H29" s="28"/>
      <c r="I29" s="27">
        <f>ROUND(E29*H29,2)</f>
        <v>0</v>
      </c>
      <c r="J29" s="28"/>
      <c r="K29" s="27">
        <f>ROUND(E29*J29,2)</f>
        <v>0</v>
      </c>
      <c r="L29" s="27">
        <v>15</v>
      </c>
      <c r="M29" s="27">
        <f>G29*(1+L29/100)</f>
        <v>0</v>
      </c>
      <c r="N29" s="27">
        <v>0</v>
      </c>
      <c r="O29" s="27">
        <f>ROUND(E29*N29,2)</f>
        <v>0</v>
      </c>
      <c r="P29" s="27">
        <v>6.6000000000000003E-2</v>
      </c>
      <c r="Q29" s="27">
        <f>ROUND(E29*P29,2)</f>
        <v>0.13</v>
      </c>
      <c r="R29" s="27"/>
      <c r="S29" s="27" t="s">
        <v>74</v>
      </c>
      <c r="T29" s="27" t="s">
        <v>74</v>
      </c>
      <c r="U29" s="27">
        <v>2.3519999999999999</v>
      </c>
      <c r="V29" s="27">
        <f>ROUND(E29*U29,2)</f>
        <v>4.7</v>
      </c>
      <c r="W29" s="27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75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outlineLevel="1" x14ac:dyDescent="0.2">
      <c r="A30" s="67">
        <v>11</v>
      </c>
      <c r="B30" s="37" t="s">
        <v>103</v>
      </c>
      <c r="C30" s="38" t="s">
        <v>104</v>
      </c>
      <c r="D30" s="35" t="s">
        <v>105</v>
      </c>
      <c r="E30" s="39">
        <v>5</v>
      </c>
      <c r="F30" s="40"/>
      <c r="G30" s="41">
        <f>ROUND(E30*F30,2)</f>
        <v>0</v>
      </c>
      <c r="H30" s="28"/>
      <c r="I30" s="27">
        <f>ROUND(E30*H30,2)</f>
        <v>0</v>
      </c>
      <c r="J30" s="28"/>
      <c r="K30" s="27">
        <f>ROUND(E30*J30,2)</f>
        <v>0</v>
      </c>
      <c r="L30" s="27">
        <v>15</v>
      </c>
      <c r="M30" s="27">
        <f>G30*(1+L30/100)</f>
        <v>0</v>
      </c>
      <c r="N30" s="27">
        <v>4.8999999999999998E-4</v>
      </c>
      <c r="O30" s="27">
        <f>ROUND(E30*N30,2)</f>
        <v>0</v>
      </c>
      <c r="P30" s="27">
        <v>2E-3</v>
      </c>
      <c r="Q30" s="27">
        <f>ROUND(E30*P30,2)</f>
        <v>0.01</v>
      </c>
      <c r="R30" s="27"/>
      <c r="S30" s="27" t="s">
        <v>74</v>
      </c>
      <c r="T30" s="27" t="s">
        <v>74</v>
      </c>
      <c r="U30" s="27">
        <v>0.40899999999999997</v>
      </c>
      <c r="V30" s="27">
        <f>ROUND(E30*U30,2)</f>
        <v>2.0499999999999998</v>
      </c>
      <c r="W30" s="27"/>
      <c r="X30" s="20"/>
      <c r="Y30" s="20"/>
      <c r="Z30" s="20"/>
      <c r="AA30" s="20"/>
      <c r="AB30" s="20"/>
      <c r="AC30" s="20"/>
      <c r="AD30" s="20"/>
      <c r="AE30" s="20"/>
      <c r="AF30" s="20"/>
      <c r="AG30" s="20" t="s">
        <v>75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outlineLevel="1" x14ac:dyDescent="0.2">
      <c r="A31" s="68">
        <v>12</v>
      </c>
      <c r="B31" s="42" t="s">
        <v>256</v>
      </c>
      <c r="C31" s="43" t="s">
        <v>257</v>
      </c>
      <c r="D31" s="36" t="s">
        <v>238</v>
      </c>
      <c r="E31" s="44">
        <v>4</v>
      </c>
      <c r="F31" s="45"/>
      <c r="G31" s="46">
        <f>ROUND(E31*F31,2)</f>
        <v>0</v>
      </c>
      <c r="H31" s="28"/>
      <c r="I31" s="27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outlineLevel="1" x14ac:dyDescent="0.2">
      <c r="A32" s="69"/>
      <c r="B32" s="48"/>
      <c r="C32" s="49" t="s">
        <v>106</v>
      </c>
      <c r="D32" s="50"/>
      <c r="E32" s="51">
        <v>24</v>
      </c>
      <c r="F32" s="52"/>
      <c r="G32" s="52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0"/>
      <c r="Y32" s="20"/>
      <c r="Z32" s="20"/>
      <c r="AA32" s="20"/>
      <c r="AB32" s="20"/>
      <c r="AC32" s="20"/>
      <c r="AD32" s="20"/>
      <c r="AE32" s="20"/>
      <c r="AF32" s="20"/>
      <c r="AG32" s="20" t="s">
        <v>77</v>
      </c>
      <c r="AH32" s="20"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outlineLevel="1" x14ac:dyDescent="0.2">
      <c r="A33" s="67">
        <v>12</v>
      </c>
      <c r="B33" s="37" t="s">
        <v>107</v>
      </c>
      <c r="C33" s="38" t="s">
        <v>108</v>
      </c>
      <c r="D33" s="35" t="s">
        <v>93</v>
      </c>
      <c r="E33" s="39">
        <v>1</v>
      </c>
      <c r="F33" s="40"/>
      <c r="G33" s="41">
        <f>ROUND(E33*F33,2)</f>
        <v>0</v>
      </c>
      <c r="H33" s="28"/>
      <c r="I33" s="27">
        <f>ROUND(E33*H33,2)</f>
        <v>0</v>
      </c>
      <c r="J33" s="28"/>
      <c r="K33" s="27">
        <f>ROUND(E33*J33,2)</f>
        <v>0</v>
      </c>
      <c r="L33" s="27">
        <v>15</v>
      </c>
      <c r="M33" s="27">
        <f>G33*(1+L33/100)</f>
        <v>0</v>
      </c>
      <c r="N33" s="27">
        <v>0</v>
      </c>
      <c r="O33" s="27">
        <f>ROUND(E33*N33,2)</f>
        <v>0</v>
      </c>
      <c r="P33" s="27">
        <v>0</v>
      </c>
      <c r="Q33" s="27">
        <f>ROUND(E33*P33,2)</f>
        <v>0</v>
      </c>
      <c r="R33" s="27"/>
      <c r="S33" s="27" t="s">
        <v>109</v>
      </c>
      <c r="T33" s="27" t="s">
        <v>110</v>
      </c>
      <c r="U33" s="27">
        <v>0</v>
      </c>
      <c r="V33" s="27">
        <f>ROUND(E33*U33,2)</f>
        <v>0</v>
      </c>
      <c r="W33" s="27"/>
      <c r="X33" s="20"/>
      <c r="Y33" s="20"/>
      <c r="Z33" s="20"/>
      <c r="AA33" s="20"/>
      <c r="AB33" s="20"/>
      <c r="AC33" s="20"/>
      <c r="AD33" s="20"/>
      <c r="AE33" s="20"/>
      <c r="AF33" s="20"/>
      <c r="AG33" s="20" t="s">
        <v>75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outlineLevel="1" x14ac:dyDescent="0.2">
      <c r="A34" s="67">
        <v>13</v>
      </c>
      <c r="B34" s="37" t="s">
        <v>111</v>
      </c>
      <c r="C34" s="38" t="s">
        <v>112</v>
      </c>
      <c r="D34" s="35" t="s">
        <v>113</v>
      </c>
      <c r="E34" s="39">
        <v>1</v>
      </c>
      <c r="F34" s="40"/>
      <c r="G34" s="41">
        <f>ROUND(E34*F34,2)</f>
        <v>0</v>
      </c>
      <c r="H34" s="28"/>
      <c r="I34" s="27">
        <f>ROUND(E34*H34,2)</f>
        <v>0</v>
      </c>
      <c r="J34" s="28"/>
      <c r="K34" s="27">
        <f>ROUND(E34*J34,2)</f>
        <v>0</v>
      </c>
      <c r="L34" s="27">
        <v>15</v>
      </c>
      <c r="M34" s="27">
        <f>G34*(1+L34/100)</f>
        <v>0</v>
      </c>
      <c r="N34" s="27">
        <v>0</v>
      </c>
      <c r="O34" s="27">
        <f>ROUND(E34*N34,2)</f>
        <v>0</v>
      </c>
      <c r="P34" s="27">
        <v>0</v>
      </c>
      <c r="Q34" s="27">
        <f>ROUND(E34*P34,2)</f>
        <v>0</v>
      </c>
      <c r="R34" s="27"/>
      <c r="S34" s="27" t="s">
        <v>109</v>
      </c>
      <c r="T34" s="27" t="s">
        <v>110</v>
      </c>
      <c r="U34" s="27">
        <v>0</v>
      </c>
      <c r="V34" s="27">
        <f>ROUND(E34*U34,2)</f>
        <v>0</v>
      </c>
      <c r="W34" s="27"/>
      <c r="X34" s="20"/>
      <c r="Y34" s="20"/>
      <c r="Z34" s="20"/>
      <c r="AA34" s="20"/>
      <c r="AB34" s="20"/>
      <c r="AC34" s="20"/>
      <c r="AD34" s="20"/>
      <c r="AE34" s="20"/>
      <c r="AF34" s="20"/>
      <c r="AG34" s="20" t="s">
        <v>75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outlineLevel="1" x14ac:dyDescent="0.2">
      <c r="A35" s="67">
        <v>14</v>
      </c>
      <c r="B35" s="37" t="s">
        <v>114</v>
      </c>
      <c r="C35" s="38" t="s">
        <v>115</v>
      </c>
      <c r="D35" s="35" t="s">
        <v>113</v>
      </c>
      <c r="E35" s="39">
        <v>1</v>
      </c>
      <c r="F35" s="40"/>
      <c r="G35" s="41">
        <f>ROUND(E35*F35,2)</f>
        <v>0</v>
      </c>
      <c r="H35" s="28"/>
      <c r="I35" s="27">
        <f>ROUND(E35*H35,2)</f>
        <v>0</v>
      </c>
      <c r="J35" s="28"/>
      <c r="K35" s="27">
        <f>ROUND(E35*J35,2)</f>
        <v>0</v>
      </c>
      <c r="L35" s="27">
        <v>15</v>
      </c>
      <c r="M35" s="27">
        <f>G35*(1+L35/100)</f>
        <v>0</v>
      </c>
      <c r="N35" s="27">
        <v>0</v>
      </c>
      <c r="O35" s="27">
        <f>ROUND(E35*N35,2)</f>
        <v>0</v>
      </c>
      <c r="P35" s="27">
        <v>0</v>
      </c>
      <c r="Q35" s="27">
        <f>ROUND(E35*P35,2)</f>
        <v>0</v>
      </c>
      <c r="R35" s="27"/>
      <c r="S35" s="27" t="s">
        <v>109</v>
      </c>
      <c r="T35" s="27" t="s">
        <v>116</v>
      </c>
      <c r="U35" s="27">
        <v>0</v>
      </c>
      <c r="V35" s="27">
        <f>ROUND(E35*U35,2)</f>
        <v>0</v>
      </c>
      <c r="W35" s="27"/>
      <c r="X35" s="20"/>
      <c r="Y35" s="20"/>
      <c r="Z35" s="20"/>
      <c r="AA35" s="20"/>
      <c r="AB35" s="20"/>
      <c r="AC35" s="20"/>
      <c r="AD35" s="20"/>
      <c r="AE35" s="20"/>
      <c r="AF35" s="20"/>
      <c r="AG35" s="20" t="s">
        <v>75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22.5" outlineLevel="1" x14ac:dyDescent="0.2">
      <c r="A36" s="67">
        <v>15</v>
      </c>
      <c r="B36" s="37" t="s">
        <v>117</v>
      </c>
      <c r="C36" s="38" t="s">
        <v>258</v>
      </c>
      <c r="D36" s="35" t="s">
        <v>93</v>
      </c>
      <c r="E36" s="39">
        <v>1</v>
      </c>
      <c r="F36" s="40"/>
      <c r="G36" s="41">
        <f>ROUND(E36*F36,2)</f>
        <v>0</v>
      </c>
      <c r="H36" s="28"/>
      <c r="I36" s="27">
        <f>ROUND(E36*H36,2)</f>
        <v>0</v>
      </c>
      <c r="J36" s="28"/>
      <c r="K36" s="27">
        <f>ROUND(E36*J36,2)</f>
        <v>0</v>
      </c>
      <c r="L36" s="27">
        <v>15</v>
      </c>
      <c r="M36" s="27">
        <f>G36*(1+L36/100)</f>
        <v>0</v>
      </c>
      <c r="N36" s="27">
        <v>2.1250000000000002E-2</v>
      </c>
      <c r="O36" s="27">
        <f>ROUND(E36*N36,2)</f>
        <v>0.02</v>
      </c>
      <c r="P36" s="27">
        <v>0</v>
      </c>
      <c r="Q36" s="27">
        <f>ROUND(E36*P36,2)</f>
        <v>0</v>
      </c>
      <c r="R36" s="27"/>
      <c r="S36" s="27" t="s">
        <v>109</v>
      </c>
      <c r="T36" s="27" t="s">
        <v>110</v>
      </c>
      <c r="U36" s="27">
        <v>1.29</v>
      </c>
      <c r="V36" s="27">
        <f>ROUND(E36*U36,2)</f>
        <v>1.29</v>
      </c>
      <c r="W36" s="27"/>
      <c r="X36" s="20"/>
      <c r="Y36" s="20"/>
      <c r="Z36" s="20"/>
      <c r="AA36" s="20"/>
      <c r="AB36" s="20"/>
      <c r="AC36" s="20"/>
      <c r="AD36" s="20"/>
      <c r="AE36" s="20"/>
      <c r="AF36" s="20"/>
      <c r="AG36" s="20" t="s">
        <v>80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outlineLevel="1" x14ac:dyDescent="0.2">
      <c r="A37" s="67">
        <v>16</v>
      </c>
      <c r="B37" s="37" t="s">
        <v>118</v>
      </c>
      <c r="C37" s="38" t="s">
        <v>259</v>
      </c>
      <c r="D37" s="35" t="s">
        <v>93</v>
      </c>
      <c r="E37" s="39">
        <v>1</v>
      </c>
      <c r="F37" s="40"/>
      <c r="G37" s="41">
        <f>ROUND(E37*F37,2)</f>
        <v>0</v>
      </c>
      <c r="H37" s="28"/>
      <c r="I37" s="27">
        <f>ROUND(E37*H37,2)</f>
        <v>0</v>
      </c>
      <c r="J37" s="28"/>
      <c r="K37" s="27">
        <f>ROUND(E37*J37,2)</f>
        <v>0</v>
      </c>
      <c r="L37" s="27">
        <v>15</v>
      </c>
      <c r="M37" s="27">
        <f>G37*(1+L37/100)</f>
        <v>0</v>
      </c>
      <c r="N37" s="27">
        <v>0</v>
      </c>
      <c r="O37" s="27">
        <f>ROUND(E37*N37,2)</f>
        <v>0</v>
      </c>
      <c r="P37" s="27">
        <v>0</v>
      </c>
      <c r="Q37" s="27">
        <f>ROUND(E37*P37,2)</f>
        <v>0</v>
      </c>
      <c r="R37" s="27"/>
      <c r="S37" s="27" t="s">
        <v>109</v>
      </c>
      <c r="T37" s="27" t="s">
        <v>116</v>
      </c>
      <c r="U37" s="27">
        <v>0</v>
      </c>
      <c r="V37" s="27">
        <f>ROUND(E37*U37,2)</f>
        <v>0</v>
      </c>
      <c r="W37" s="27"/>
      <c r="X37" s="20"/>
      <c r="Y37" s="20"/>
      <c r="Z37" s="20"/>
      <c r="AA37" s="20"/>
      <c r="AB37" s="20"/>
      <c r="AC37" s="20"/>
      <c r="AD37" s="20"/>
      <c r="AE37" s="20"/>
      <c r="AF37" s="20"/>
      <c r="AG37" s="20" t="s">
        <v>75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53" t="s">
        <v>71</v>
      </c>
      <c r="B38" s="54" t="s">
        <v>22</v>
      </c>
      <c r="C38" s="55" t="s">
        <v>23</v>
      </c>
      <c r="D38" s="56"/>
      <c r="E38" s="57"/>
      <c r="F38" s="58"/>
      <c r="G38" s="59">
        <f>SUMIF(AG39:AG39,"&lt;&gt;NOR",G39:G39)</f>
        <v>0</v>
      </c>
      <c r="H38" s="29"/>
      <c r="I38" s="29">
        <f>SUM(I39:I39)</f>
        <v>0</v>
      </c>
      <c r="J38" s="29"/>
      <c r="K38" s="29">
        <f>SUM(K39:K39)</f>
        <v>0</v>
      </c>
      <c r="L38" s="29"/>
      <c r="M38" s="29">
        <f>SUM(M39:M39)</f>
        <v>0</v>
      </c>
      <c r="N38" s="29"/>
      <c r="O38" s="29">
        <f>SUM(O39:O39)</f>
        <v>0</v>
      </c>
      <c r="P38" s="29"/>
      <c r="Q38" s="29">
        <f>SUM(Q39:Q39)</f>
        <v>0</v>
      </c>
      <c r="R38" s="29"/>
      <c r="S38" s="29"/>
      <c r="T38" s="29"/>
      <c r="U38" s="29"/>
      <c r="V38" s="29">
        <f>SUM(V39:V39)</f>
        <v>1.3</v>
      </c>
      <c r="W38" s="29"/>
      <c r="AG38" t="s">
        <v>72</v>
      </c>
    </row>
    <row r="39" spans="1:60" outlineLevel="1" x14ac:dyDescent="0.2">
      <c r="A39" s="67">
        <v>17</v>
      </c>
      <c r="B39" s="37" t="s">
        <v>119</v>
      </c>
      <c r="C39" s="38" t="s">
        <v>120</v>
      </c>
      <c r="D39" s="35" t="s">
        <v>121</v>
      </c>
      <c r="E39" s="39">
        <v>0.50178</v>
      </c>
      <c r="F39" s="40"/>
      <c r="G39" s="41">
        <f>ROUND(E39*F39,2)</f>
        <v>0</v>
      </c>
      <c r="H39" s="28"/>
      <c r="I39" s="27">
        <f>ROUND(E39*H39,2)</f>
        <v>0</v>
      </c>
      <c r="J39" s="28"/>
      <c r="K39" s="27">
        <f>ROUND(E39*J39,2)</f>
        <v>0</v>
      </c>
      <c r="L39" s="27">
        <v>15</v>
      </c>
      <c r="M39" s="27">
        <f>G39*(1+L39/100)</f>
        <v>0</v>
      </c>
      <c r="N39" s="27">
        <v>0</v>
      </c>
      <c r="O39" s="27">
        <f>ROUND(E39*N39,2)</f>
        <v>0</v>
      </c>
      <c r="P39" s="27">
        <v>0</v>
      </c>
      <c r="Q39" s="27">
        <f>ROUND(E39*P39,2)</f>
        <v>0</v>
      </c>
      <c r="R39" s="27"/>
      <c r="S39" s="27" t="s">
        <v>74</v>
      </c>
      <c r="T39" s="27" t="s">
        <v>74</v>
      </c>
      <c r="U39" s="27">
        <v>2.5979999999999999</v>
      </c>
      <c r="V39" s="27">
        <f>ROUND(E39*U39,2)</f>
        <v>1.3</v>
      </c>
      <c r="W39" s="27"/>
      <c r="X39" s="20"/>
      <c r="Y39" s="20"/>
      <c r="Z39" s="20"/>
      <c r="AA39" s="20"/>
      <c r="AB39" s="20"/>
      <c r="AC39" s="20"/>
      <c r="AD39" s="20"/>
      <c r="AE39" s="20"/>
      <c r="AF39" s="20"/>
      <c r="AG39" s="20" t="s">
        <v>122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53" t="s">
        <v>71</v>
      </c>
      <c r="B40" s="54" t="s">
        <v>24</v>
      </c>
      <c r="C40" s="55" t="s">
        <v>25</v>
      </c>
      <c r="D40" s="56"/>
      <c r="E40" s="57"/>
      <c r="F40" s="58"/>
      <c r="G40" s="59">
        <f>SUMIF(AG41:AG43,"&lt;&gt;NOR",G41:G43)</f>
        <v>0</v>
      </c>
      <c r="H40" s="29"/>
      <c r="I40" s="29">
        <f>SUM(I41:I43)</f>
        <v>0</v>
      </c>
      <c r="J40" s="29"/>
      <c r="K40" s="29">
        <f>SUM(K41:K43)</f>
        <v>0</v>
      </c>
      <c r="L40" s="29"/>
      <c r="M40" s="29">
        <f>SUM(M41:M43)</f>
        <v>0</v>
      </c>
      <c r="N40" s="29"/>
      <c r="O40" s="29">
        <f>SUM(O41:O43)</f>
        <v>0.04</v>
      </c>
      <c r="P40" s="29"/>
      <c r="Q40" s="29">
        <f>SUM(Q41:Q43)</f>
        <v>0</v>
      </c>
      <c r="R40" s="29"/>
      <c r="S40" s="29"/>
      <c r="T40" s="29"/>
      <c r="U40" s="29"/>
      <c r="V40" s="29">
        <f>SUM(V41:V43)</f>
        <v>4.71</v>
      </c>
      <c r="W40" s="29"/>
      <c r="AG40" t="s">
        <v>72</v>
      </c>
    </row>
    <row r="41" spans="1:60" ht="22.5" outlineLevel="1" x14ac:dyDescent="0.2">
      <c r="A41" s="68">
        <v>18</v>
      </c>
      <c r="B41" s="42" t="s">
        <v>123</v>
      </c>
      <c r="C41" s="43" t="s">
        <v>124</v>
      </c>
      <c r="D41" s="34" t="s">
        <v>238</v>
      </c>
      <c r="E41" s="44">
        <v>11.25</v>
      </c>
      <c r="F41" s="45"/>
      <c r="G41" s="46">
        <f>ROUND(E41*F41,2)</f>
        <v>0</v>
      </c>
      <c r="H41" s="28"/>
      <c r="I41" s="27">
        <f>ROUND(E41*H41,2)</f>
        <v>0</v>
      </c>
      <c r="J41" s="28"/>
      <c r="K41" s="27">
        <f>ROUND(E41*J41,2)</f>
        <v>0</v>
      </c>
      <c r="L41" s="27">
        <v>15</v>
      </c>
      <c r="M41" s="27">
        <f>G41*(1+L41/100)</f>
        <v>0</v>
      </c>
      <c r="N41" s="27">
        <v>3.7799999999999999E-3</v>
      </c>
      <c r="O41" s="27">
        <f>ROUND(E41*N41,2)</f>
        <v>0.04</v>
      </c>
      <c r="P41" s="27">
        <v>0</v>
      </c>
      <c r="Q41" s="27">
        <f>ROUND(E41*P41,2)</f>
        <v>0</v>
      </c>
      <c r="R41" s="27"/>
      <c r="S41" s="27" t="s">
        <v>74</v>
      </c>
      <c r="T41" s="27" t="s">
        <v>74</v>
      </c>
      <c r="U41" s="27">
        <v>0.41865000000000002</v>
      </c>
      <c r="V41" s="27">
        <f>ROUND(E41*U41,2)</f>
        <v>4.71</v>
      </c>
      <c r="W41" s="27"/>
      <c r="X41" s="20"/>
      <c r="Y41" s="20"/>
      <c r="Z41" s="20"/>
      <c r="AA41" s="20"/>
      <c r="AB41" s="20"/>
      <c r="AC41" s="20"/>
      <c r="AD41" s="20"/>
      <c r="AE41" s="20"/>
      <c r="AF41" s="20"/>
      <c r="AG41" s="20" t="s">
        <v>125</v>
      </c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outlineLevel="1" x14ac:dyDescent="0.2">
      <c r="A42" s="47"/>
      <c r="B42" s="48"/>
      <c r="C42" s="49" t="s">
        <v>126</v>
      </c>
      <c r="D42" s="50"/>
      <c r="E42" s="51">
        <v>2.1459999999999999</v>
      </c>
      <c r="F42" s="52"/>
      <c r="G42" s="52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0"/>
      <c r="Y42" s="20"/>
      <c r="Z42" s="20"/>
      <c r="AA42" s="20"/>
      <c r="AB42" s="20"/>
      <c r="AC42" s="20"/>
      <c r="AD42" s="20"/>
      <c r="AE42" s="20"/>
      <c r="AF42" s="20"/>
      <c r="AG42" s="20" t="s">
        <v>77</v>
      </c>
      <c r="AH42" s="20">
        <v>0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outlineLevel="1" x14ac:dyDescent="0.2">
      <c r="A43" s="47"/>
      <c r="B43" s="48"/>
      <c r="C43" s="49" t="s">
        <v>127</v>
      </c>
      <c r="D43" s="50"/>
      <c r="E43" s="51">
        <v>2.556</v>
      </c>
      <c r="F43" s="52"/>
      <c r="G43" s="52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0"/>
      <c r="Y43" s="20"/>
      <c r="Z43" s="20"/>
      <c r="AA43" s="20"/>
      <c r="AB43" s="20"/>
      <c r="AC43" s="20"/>
      <c r="AD43" s="20"/>
      <c r="AE43" s="20"/>
      <c r="AF43" s="20"/>
      <c r="AG43" s="20" t="s">
        <v>77</v>
      </c>
      <c r="AH43" s="20"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53" t="s">
        <v>71</v>
      </c>
      <c r="B44" s="54" t="s">
        <v>26</v>
      </c>
      <c r="C44" s="55" t="s">
        <v>27</v>
      </c>
      <c r="D44" s="56"/>
      <c r="E44" s="57"/>
      <c r="F44" s="58"/>
      <c r="G44" s="59">
        <f>SUMIF(AG45:AG50,"&lt;&gt;NOR",G45:G50)</f>
        <v>0</v>
      </c>
      <c r="H44" s="29"/>
      <c r="I44" s="29">
        <f>SUM(I45:I50)</f>
        <v>0</v>
      </c>
      <c r="J44" s="29"/>
      <c r="K44" s="29">
        <f>SUM(K45:K50)</f>
        <v>0</v>
      </c>
      <c r="L44" s="29"/>
      <c r="M44" s="29">
        <f>SUM(M45:M50)</f>
        <v>0</v>
      </c>
      <c r="N44" s="29"/>
      <c r="O44" s="29">
        <f>SUM(O45:O50)</f>
        <v>0</v>
      </c>
      <c r="P44" s="29"/>
      <c r="Q44" s="29">
        <f>SUM(Q45:Q50)</f>
        <v>0</v>
      </c>
      <c r="R44" s="29"/>
      <c r="S44" s="29"/>
      <c r="T44" s="29"/>
      <c r="U44" s="29"/>
      <c r="V44" s="29">
        <f>SUM(V45:V50)</f>
        <v>2.0099999999999998</v>
      </c>
      <c r="W44" s="29"/>
      <c r="AG44" t="s">
        <v>72</v>
      </c>
    </row>
    <row r="45" spans="1:60" outlineLevel="1" x14ac:dyDescent="0.2">
      <c r="A45" s="67">
        <v>19</v>
      </c>
      <c r="B45" s="37" t="s">
        <v>128</v>
      </c>
      <c r="C45" s="38" t="s">
        <v>129</v>
      </c>
      <c r="D45" s="35" t="s">
        <v>105</v>
      </c>
      <c r="E45" s="39">
        <v>1</v>
      </c>
      <c r="F45" s="40"/>
      <c r="G45" s="41">
        <f t="shared" ref="G45:G50" si="0">ROUND(E45*F45,2)</f>
        <v>0</v>
      </c>
      <c r="H45" s="28"/>
      <c r="I45" s="27">
        <f t="shared" ref="I45:I50" si="1">ROUND(E45*H45,2)</f>
        <v>0</v>
      </c>
      <c r="J45" s="28"/>
      <c r="K45" s="27">
        <f t="shared" ref="K45:K50" si="2">ROUND(E45*J45,2)</f>
        <v>0</v>
      </c>
      <c r="L45" s="27">
        <v>15</v>
      </c>
      <c r="M45" s="27">
        <f t="shared" ref="M45:M50" si="3">G45*(1+L45/100)</f>
        <v>0</v>
      </c>
      <c r="N45" s="27">
        <v>3.8000000000000002E-4</v>
      </c>
      <c r="O45" s="27">
        <f t="shared" ref="O45:O50" si="4">ROUND(E45*N45,2)</f>
        <v>0</v>
      </c>
      <c r="P45" s="27">
        <v>0</v>
      </c>
      <c r="Q45" s="27">
        <f t="shared" ref="Q45:Q50" si="5">ROUND(E45*P45,2)</f>
        <v>0</v>
      </c>
      <c r="R45" s="27"/>
      <c r="S45" s="27" t="s">
        <v>74</v>
      </c>
      <c r="T45" s="27" t="s">
        <v>74</v>
      </c>
      <c r="U45" s="27">
        <v>0.32</v>
      </c>
      <c r="V45" s="27">
        <f t="shared" ref="V45:V50" si="6">ROUND(E45*U45,2)</f>
        <v>0.32</v>
      </c>
      <c r="W45" s="27"/>
      <c r="X45" s="20"/>
      <c r="Y45" s="20"/>
      <c r="Z45" s="20"/>
      <c r="AA45" s="20"/>
      <c r="AB45" s="20"/>
      <c r="AC45" s="20"/>
      <c r="AD45" s="20"/>
      <c r="AE45" s="20"/>
      <c r="AF45" s="20"/>
      <c r="AG45" s="20" t="s">
        <v>130</v>
      </c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outlineLevel="1" x14ac:dyDescent="0.2">
      <c r="A46" s="67">
        <v>20</v>
      </c>
      <c r="B46" s="37" t="s">
        <v>131</v>
      </c>
      <c r="C46" s="38" t="s">
        <v>132</v>
      </c>
      <c r="D46" s="35" t="s">
        <v>105</v>
      </c>
      <c r="E46" s="39">
        <v>2</v>
      </c>
      <c r="F46" s="40"/>
      <c r="G46" s="41">
        <f t="shared" si="0"/>
        <v>0</v>
      </c>
      <c r="H46" s="28"/>
      <c r="I46" s="27">
        <f t="shared" si="1"/>
        <v>0</v>
      </c>
      <c r="J46" s="28"/>
      <c r="K46" s="27">
        <f t="shared" si="2"/>
        <v>0</v>
      </c>
      <c r="L46" s="27">
        <v>15</v>
      </c>
      <c r="M46" s="27">
        <f t="shared" si="3"/>
        <v>0</v>
      </c>
      <c r="N46" s="27">
        <v>4.6999999999999999E-4</v>
      </c>
      <c r="O46" s="27">
        <f t="shared" si="4"/>
        <v>0</v>
      </c>
      <c r="P46" s="27">
        <v>0</v>
      </c>
      <c r="Q46" s="27">
        <f t="shared" si="5"/>
        <v>0</v>
      </c>
      <c r="R46" s="27"/>
      <c r="S46" s="27" t="s">
        <v>74</v>
      </c>
      <c r="T46" s="27" t="s">
        <v>74</v>
      </c>
      <c r="U46" s="27">
        <v>0.35899999999999999</v>
      </c>
      <c r="V46" s="27">
        <f t="shared" si="6"/>
        <v>0.72</v>
      </c>
      <c r="W46" s="27"/>
      <c r="X46" s="20"/>
      <c r="Y46" s="20"/>
      <c r="Z46" s="20"/>
      <c r="AA46" s="20"/>
      <c r="AB46" s="20"/>
      <c r="AC46" s="20"/>
      <c r="AD46" s="20"/>
      <c r="AE46" s="20"/>
      <c r="AF46" s="20"/>
      <c r="AG46" s="20" t="s">
        <v>130</v>
      </c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outlineLevel="1" x14ac:dyDescent="0.2">
      <c r="A47" s="67">
        <v>21</v>
      </c>
      <c r="B47" s="37" t="s">
        <v>133</v>
      </c>
      <c r="C47" s="38" t="s">
        <v>134</v>
      </c>
      <c r="D47" s="35" t="s">
        <v>105</v>
      </c>
      <c r="E47" s="39">
        <v>1</v>
      </c>
      <c r="F47" s="40"/>
      <c r="G47" s="41">
        <f t="shared" si="0"/>
        <v>0</v>
      </c>
      <c r="H47" s="28"/>
      <c r="I47" s="27">
        <f t="shared" si="1"/>
        <v>0</v>
      </c>
      <c r="J47" s="28"/>
      <c r="K47" s="27">
        <f t="shared" si="2"/>
        <v>0</v>
      </c>
      <c r="L47" s="27">
        <v>15</v>
      </c>
      <c r="M47" s="27">
        <f t="shared" si="3"/>
        <v>0</v>
      </c>
      <c r="N47" s="27">
        <v>6.9999999999999999E-4</v>
      </c>
      <c r="O47" s="27">
        <f t="shared" si="4"/>
        <v>0</v>
      </c>
      <c r="P47" s="27">
        <v>0</v>
      </c>
      <c r="Q47" s="27">
        <f t="shared" si="5"/>
        <v>0</v>
      </c>
      <c r="R47" s="27"/>
      <c r="S47" s="27" t="s">
        <v>74</v>
      </c>
      <c r="T47" s="27" t="s">
        <v>74</v>
      </c>
      <c r="U47" s="27">
        <v>0.45200000000000001</v>
      </c>
      <c r="V47" s="27">
        <f t="shared" si="6"/>
        <v>0.45</v>
      </c>
      <c r="W47" s="27"/>
      <c r="X47" s="20"/>
      <c r="Y47" s="20"/>
      <c r="Z47" s="20"/>
      <c r="AA47" s="20"/>
      <c r="AB47" s="20"/>
      <c r="AC47" s="20"/>
      <c r="AD47" s="20"/>
      <c r="AE47" s="20"/>
      <c r="AF47" s="20"/>
      <c r="AG47" s="20" t="s">
        <v>80</v>
      </c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outlineLevel="1" x14ac:dyDescent="0.2">
      <c r="A48" s="67">
        <v>22</v>
      </c>
      <c r="B48" s="37" t="s">
        <v>135</v>
      </c>
      <c r="C48" s="38" t="s">
        <v>136</v>
      </c>
      <c r="D48" s="35" t="s">
        <v>93</v>
      </c>
      <c r="E48" s="39">
        <v>3</v>
      </c>
      <c r="F48" s="40"/>
      <c r="G48" s="41">
        <f t="shared" si="0"/>
        <v>0</v>
      </c>
      <c r="H48" s="28"/>
      <c r="I48" s="27">
        <f t="shared" si="1"/>
        <v>0</v>
      </c>
      <c r="J48" s="28"/>
      <c r="K48" s="27">
        <f t="shared" si="2"/>
        <v>0</v>
      </c>
      <c r="L48" s="27">
        <v>15</v>
      </c>
      <c r="M48" s="27">
        <f t="shared" si="3"/>
        <v>0</v>
      </c>
      <c r="N48" s="27">
        <v>0</v>
      </c>
      <c r="O48" s="27">
        <f t="shared" si="4"/>
        <v>0</v>
      </c>
      <c r="P48" s="27">
        <v>0</v>
      </c>
      <c r="Q48" s="27">
        <f t="shared" si="5"/>
        <v>0</v>
      </c>
      <c r="R48" s="27"/>
      <c r="S48" s="27" t="s">
        <v>74</v>
      </c>
      <c r="T48" s="27" t="s">
        <v>74</v>
      </c>
      <c r="U48" s="27">
        <v>0.17399999999999999</v>
      </c>
      <c r="V48" s="27">
        <f t="shared" si="6"/>
        <v>0.52</v>
      </c>
      <c r="W48" s="27"/>
      <c r="X48" s="20"/>
      <c r="Y48" s="20"/>
      <c r="Z48" s="20"/>
      <c r="AA48" s="20"/>
      <c r="AB48" s="20"/>
      <c r="AC48" s="20"/>
      <c r="AD48" s="20"/>
      <c r="AE48" s="20"/>
      <c r="AF48" s="20"/>
      <c r="AG48" s="20" t="s">
        <v>130</v>
      </c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outlineLevel="1" x14ac:dyDescent="0.2">
      <c r="A49" s="68">
        <v>23</v>
      </c>
      <c r="B49" s="42" t="s">
        <v>137</v>
      </c>
      <c r="C49" s="43" t="s">
        <v>138</v>
      </c>
      <c r="D49" s="36" t="s">
        <v>93</v>
      </c>
      <c r="E49" s="44">
        <v>1</v>
      </c>
      <c r="F49" s="45"/>
      <c r="G49" s="46">
        <f t="shared" si="0"/>
        <v>0</v>
      </c>
      <c r="H49" s="28"/>
      <c r="I49" s="27">
        <f t="shared" si="1"/>
        <v>0</v>
      </c>
      <c r="J49" s="28"/>
      <c r="K49" s="27">
        <f t="shared" si="2"/>
        <v>0</v>
      </c>
      <c r="L49" s="27">
        <v>15</v>
      </c>
      <c r="M49" s="27">
        <f t="shared" si="3"/>
        <v>0</v>
      </c>
      <c r="N49" s="27">
        <v>0</v>
      </c>
      <c r="O49" s="27">
        <f t="shared" si="4"/>
        <v>0</v>
      </c>
      <c r="P49" s="27">
        <v>0</v>
      </c>
      <c r="Q49" s="27">
        <f t="shared" si="5"/>
        <v>0</v>
      </c>
      <c r="R49" s="27"/>
      <c r="S49" s="27" t="s">
        <v>109</v>
      </c>
      <c r="T49" s="27" t="s">
        <v>110</v>
      </c>
      <c r="U49" s="27">
        <v>0</v>
      </c>
      <c r="V49" s="27">
        <f t="shared" si="6"/>
        <v>0</v>
      </c>
      <c r="W49" s="27"/>
      <c r="X49" s="20"/>
      <c r="Y49" s="20"/>
      <c r="Z49" s="20"/>
      <c r="AA49" s="20"/>
      <c r="AB49" s="20"/>
      <c r="AC49" s="20"/>
      <c r="AD49" s="20"/>
      <c r="AE49" s="20"/>
      <c r="AF49" s="20"/>
      <c r="AG49" s="20" t="s">
        <v>80</v>
      </c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outlineLevel="1" x14ac:dyDescent="0.2">
      <c r="A50" s="69">
        <v>24</v>
      </c>
      <c r="B50" s="48" t="s">
        <v>139</v>
      </c>
      <c r="C50" s="60" t="s">
        <v>140</v>
      </c>
      <c r="D50" s="61" t="s">
        <v>0</v>
      </c>
      <c r="E50" s="62"/>
      <c r="F50" s="63"/>
      <c r="G50" s="52">
        <f t="shared" si="0"/>
        <v>0</v>
      </c>
      <c r="H50" s="28"/>
      <c r="I50" s="27">
        <f t="shared" si="1"/>
        <v>0</v>
      </c>
      <c r="J50" s="28"/>
      <c r="K50" s="27">
        <f t="shared" si="2"/>
        <v>0</v>
      </c>
      <c r="L50" s="27">
        <v>15</v>
      </c>
      <c r="M50" s="27">
        <f t="shared" si="3"/>
        <v>0</v>
      </c>
      <c r="N50" s="27">
        <v>0</v>
      </c>
      <c r="O50" s="27">
        <f t="shared" si="4"/>
        <v>0</v>
      </c>
      <c r="P50" s="27">
        <v>0</v>
      </c>
      <c r="Q50" s="27">
        <f t="shared" si="5"/>
        <v>0</v>
      </c>
      <c r="R50" s="27"/>
      <c r="S50" s="27" t="s">
        <v>74</v>
      </c>
      <c r="T50" s="27" t="s">
        <v>74</v>
      </c>
      <c r="U50" s="27">
        <v>0</v>
      </c>
      <c r="V50" s="27">
        <f t="shared" si="6"/>
        <v>0</v>
      </c>
      <c r="W50" s="27"/>
      <c r="X50" s="20"/>
      <c r="Y50" s="20"/>
      <c r="Z50" s="20"/>
      <c r="AA50" s="20"/>
      <c r="AB50" s="20"/>
      <c r="AC50" s="20"/>
      <c r="AD50" s="20"/>
      <c r="AE50" s="20"/>
      <c r="AF50" s="20"/>
      <c r="AG50" s="20" t="s">
        <v>141</v>
      </c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53" t="s">
        <v>71</v>
      </c>
      <c r="B51" s="54" t="s">
        <v>28</v>
      </c>
      <c r="C51" s="55" t="s">
        <v>29</v>
      </c>
      <c r="D51" s="56"/>
      <c r="E51" s="57"/>
      <c r="F51" s="58"/>
      <c r="G51" s="59">
        <f>SUMIF(AG52:AG62,"&lt;&gt;NOR",G52:G62)</f>
        <v>0</v>
      </c>
      <c r="H51" s="29"/>
      <c r="I51" s="29">
        <f>SUM(I52:I62)</f>
        <v>0</v>
      </c>
      <c r="J51" s="29"/>
      <c r="K51" s="29">
        <f>SUM(K52:K62)</f>
        <v>0</v>
      </c>
      <c r="L51" s="29"/>
      <c r="M51" s="29">
        <f>SUM(M52:M62)</f>
        <v>0</v>
      </c>
      <c r="N51" s="29"/>
      <c r="O51" s="29">
        <f>SUM(O52:O62)</f>
        <v>0.02</v>
      </c>
      <c r="P51" s="29"/>
      <c r="Q51" s="29">
        <f>SUM(Q52:Q62)</f>
        <v>0</v>
      </c>
      <c r="R51" s="29"/>
      <c r="S51" s="29"/>
      <c r="T51" s="29"/>
      <c r="U51" s="29"/>
      <c r="V51" s="29">
        <f>SUM(V52:V62)</f>
        <v>8.36</v>
      </c>
      <c r="W51" s="29"/>
      <c r="AG51" t="s">
        <v>72</v>
      </c>
    </row>
    <row r="52" spans="1:60" outlineLevel="1" x14ac:dyDescent="0.2">
      <c r="A52" s="67">
        <v>25</v>
      </c>
      <c r="B52" s="37" t="s">
        <v>142</v>
      </c>
      <c r="C52" s="38" t="s">
        <v>143</v>
      </c>
      <c r="D52" s="35" t="s">
        <v>93</v>
      </c>
      <c r="E52" s="39">
        <v>10</v>
      </c>
      <c r="F52" s="40"/>
      <c r="G52" s="41">
        <f t="shared" ref="G52:G62" si="7">ROUND(E52*F52,2)</f>
        <v>0</v>
      </c>
      <c r="H52" s="28"/>
      <c r="I52" s="27">
        <f t="shared" ref="I52:I62" si="8">ROUND(E52*H52,2)</f>
        <v>0</v>
      </c>
      <c r="J52" s="28"/>
      <c r="K52" s="27">
        <f t="shared" ref="K52:K62" si="9">ROUND(E52*J52,2)</f>
        <v>0</v>
      </c>
      <c r="L52" s="27">
        <v>15</v>
      </c>
      <c r="M52" s="27">
        <f t="shared" ref="M52:M62" si="10">G52*(1+L52/100)</f>
        <v>0</v>
      </c>
      <c r="N52" s="27">
        <v>0</v>
      </c>
      <c r="O52" s="27">
        <f t="shared" ref="O52:O62" si="11">ROUND(E52*N52,2)</f>
        <v>0</v>
      </c>
      <c r="P52" s="27">
        <v>0</v>
      </c>
      <c r="Q52" s="27">
        <f t="shared" ref="Q52:Q62" si="12">ROUND(E52*P52,2)</f>
        <v>0</v>
      </c>
      <c r="R52" s="27"/>
      <c r="S52" s="27" t="s">
        <v>74</v>
      </c>
      <c r="T52" s="27" t="s">
        <v>74</v>
      </c>
      <c r="U52" s="27">
        <v>1.7899999999999999E-2</v>
      </c>
      <c r="V52" s="27">
        <f t="shared" ref="V52:V62" si="13">ROUND(E52*U52,2)</f>
        <v>0.18</v>
      </c>
      <c r="W52" s="27"/>
      <c r="X52" s="20"/>
      <c r="Y52" s="20"/>
      <c r="Z52" s="20"/>
      <c r="AA52" s="20"/>
      <c r="AB52" s="20"/>
      <c r="AC52" s="20"/>
      <c r="AD52" s="20"/>
      <c r="AE52" s="20"/>
      <c r="AF52" s="20"/>
      <c r="AG52" s="20" t="s">
        <v>130</v>
      </c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outlineLevel="1" x14ac:dyDescent="0.2">
      <c r="A53" s="67">
        <v>26</v>
      </c>
      <c r="B53" s="37" t="s">
        <v>144</v>
      </c>
      <c r="C53" s="38" t="s">
        <v>145</v>
      </c>
      <c r="D53" s="35" t="s">
        <v>93</v>
      </c>
      <c r="E53" s="39">
        <v>10</v>
      </c>
      <c r="F53" s="40"/>
      <c r="G53" s="41">
        <f t="shared" si="7"/>
        <v>0</v>
      </c>
      <c r="H53" s="28"/>
      <c r="I53" s="27">
        <f t="shared" si="8"/>
        <v>0</v>
      </c>
      <c r="J53" s="28"/>
      <c r="K53" s="27">
        <f t="shared" si="9"/>
        <v>0</v>
      </c>
      <c r="L53" s="27">
        <v>15</v>
      </c>
      <c r="M53" s="27">
        <f t="shared" si="10"/>
        <v>0</v>
      </c>
      <c r="N53" s="27">
        <v>0</v>
      </c>
      <c r="O53" s="27">
        <f t="shared" si="11"/>
        <v>0</v>
      </c>
      <c r="P53" s="27">
        <v>0</v>
      </c>
      <c r="Q53" s="27">
        <f t="shared" si="12"/>
        <v>0</v>
      </c>
      <c r="R53" s="27"/>
      <c r="S53" s="27" t="s">
        <v>74</v>
      </c>
      <c r="T53" s="27" t="s">
        <v>74</v>
      </c>
      <c r="U53" s="27">
        <v>7.6880000000000004E-2</v>
      </c>
      <c r="V53" s="27">
        <f t="shared" si="13"/>
        <v>0.77</v>
      </c>
      <c r="W53" s="27"/>
      <c r="X53" s="20"/>
      <c r="Y53" s="20"/>
      <c r="Z53" s="20"/>
      <c r="AA53" s="20"/>
      <c r="AB53" s="20"/>
      <c r="AC53" s="20"/>
      <c r="AD53" s="20"/>
      <c r="AE53" s="20"/>
      <c r="AF53" s="20"/>
      <c r="AG53" s="20" t="s">
        <v>130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outlineLevel="1" x14ac:dyDescent="0.2">
      <c r="A54" s="67">
        <v>27</v>
      </c>
      <c r="B54" s="37" t="s">
        <v>146</v>
      </c>
      <c r="C54" s="38" t="s">
        <v>147</v>
      </c>
      <c r="D54" s="35" t="s">
        <v>105</v>
      </c>
      <c r="E54" s="39">
        <v>3.5</v>
      </c>
      <c r="F54" s="40"/>
      <c r="G54" s="41">
        <f t="shared" si="7"/>
        <v>0</v>
      </c>
      <c r="H54" s="28"/>
      <c r="I54" s="27">
        <f t="shared" si="8"/>
        <v>0</v>
      </c>
      <c r="J54" s="28"/>
      <c r="K54" s="27">
        <f t="shared" si="9"/>
        <v>0</v>
      </c>
      <c r="L54" s="27">
        <v>15</v>
      </c>
      <c r="M54" s="27">
        <f t="shared" si="10"/>
        <v>0</v>
      </c>
      <c r="N54" s="27">
        <v>4.0099999999999997E-3</v>
      </c>
      <c r="O54" s="27">
        <f t="shared" si="11"/>
        <v>0.01</v>
      </c>
      <c r="P54" s="27">
        <v>0</v>
      </c>
      <c r="Q54" s="27">
        <f t="shared" si="12"/>
        <v>0</v>
      </c>
      <c r="R54" s="27"/>
      <c r="S54" s="27" t="s">
        <v>74</v>
      </c>
      <c r="T54" s="27" t="s">
        <v>74</v>
      </c>
      <c r="U54" s="27">
        <v>0.54290000000000005</v>
      </c>
      <c r="V54" s="27">
        <f t="shared" si="13"/>
        <v>1.9</v>
      </c>
      <c r="W54" s="27"/>
      <c r="X54" s="20"/>
      <c r="Y54" s="20"/>
      <c r="Z54" s="20"/>
      <c r="AA54" s="20"/>
      <c r="AB54" s="20"/>
      <c r="AC54" s="20"/>
      <c r="AD54" s="20"/>
      <c r="AE54" s="20"/>
      <c r="AF54" s="20"/>
      <c r="AG54" s="20" t="s">
        <v>130</v>
      </c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outlineLevel="1" x14ac:dyDescent="0.2">
      <c r="A55" s="67">
        <v>28</v>
      </c>
      <c r="B55" s="37" t="s">
        <v>148</v>
      </c>
      <c r="C55" s="38" t="s">
        <v>149</v>
      </c>
      <c r="D55" s="35" t="s">
        <v>105</v>
      </c>
      <c r="E55" s="39">
        <v>2.5</v>
      </c>
      <c r="F55" s="40"/>
      <c r="G55" s="41">
        <f t="shared" si="7"/>
        <v>0</v>
      </c>
      <c r="H55" s="28"/>
      <c r="I55" s="27">
        <f t="shared" si="8"/>
        <v>0</v>
      </c>
      <c r="J55" s="28"/>
      <c r="K55" s="27">
        <f t="shared" si="9"/>
        <v>0</v>
      </c>
      <c r="L55" s="27">
        <v>15</v>
      </c>
      <c r="M55" s="27">
        <f t="shared" si="10"/>
        <v>0</v>
      </c>
      <c r="N55" s="27">
        <v>5.2199999999999998E-3</v>
      </c>
      <c r="O55" s="27">
        <f t="shared" si="11"/>
        <v>0.01</v>
      </c>
      <c r="P55" s="27">
        <v>0</v>
      </c>
      <c r="Q55" s="27">
        <f t="shared" si="12"/>
        <v>0</v>
      </c>
      <c r="R55" s="27"/>
      <c r="S55" s="27" t="s">
        <v>74</v>
      </c>
      <c r="T55" s="27" t="s">
        <v>74</v>
      </c>
      <c r="U55" s="27">
        <v>0.63429999999999997</v>
      </c>
      <c r="V55" s="27">
        <f t="shared" si="13"/>
        <v>1.59</v>
      </c>
      <c r="W55" s="27"/>
      <c r="X55" s="20"/>
      <c r="Y55" s="20"/>
      <c r="Z55" s="20"/>
      <c r="AA55" s="20"/>
      <c r="AB55" s="20"/>
      <c r="AC55" s="20"/>
      <c r="AD55" s="20"/>
      <c r="AE55" s="20"/>
      <c r="AF55" s="20"/>
      <c r="AG55" s="20" t="s">
        <v>80</v>
      </c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outlineLevel="1" x14ac:dyDescent="0.2">
      <c r="A56" s="67">
        <v>29</v>
      </c>
      <c r="B56" s="37" t="s">
        <v>150</v>
      </c>
      <c r="C56" s="38" t="s">
        <v>151</v>
      </c>
      <c r="D56" s="35" t="s">
        <v>93</v>
      </c>
      <c r="E56" s="39">
        <v>2</v>
      </c>
      <c r="F56" s="40"/>
      <c r="G56" s="41">
        <f t="shared" si="7"/>
        <v>0</v>
      </c>
      <c r="H56" s="28"/>
      <c r="I56" s="27">
        <f t="shared" si="8"/>
        <v>0</v>
      </c>
      <c r="J56" s="28"/>
      <c r="K56" s="27">
        <f t="shared" si="9"/>
        <v>0</v>
      </c>
      <c r="L56" s="27">
        <v>15</v>
      </c>
      <c r="M56" s="27">
        <f t="shared" si="10"/>
        <v>0</v>
      </c>
      <c r="N56" s="27">
        <v>6.3000000000000003E-4</v>
      </c>
      <c r="O56" s="27">
        <f t="shared" si="11"/>
        <v>0</v>
      </c>
      <c r="P56" s="27">
        <v>0</v>
      </c>
      <c r="Q56" s="27">
        <f t="shared" si="12"/>
        <v>0</v>
      </c>
      <c r="R56" s="27"/>
      <c r="S56" s="27" t="s">
        <v>74</v>
      </c>
      <c r="T56" s="27" t="s">
        <v>74</v>
      </c>
      <c r="U56" s="27">
        <v>0.27200000000000002</v>
      </c>
      <c r="V56" s="27">
        <f t="shared" si="13"/>
        <v>0.54</v>
      </c>
      <c r="W56" s="27"/>
      <c r="X56" s="20"/>
      <c r="Y56" s="20"/>
      <c r="Z56" s="20"/>
      <c r="AA56" s="20"/>
      <c r="AB56" s="20"/>
      <c r="AC56" s="20"/>
      <c r="AD56" s="20"/>
      <c r="AE56" s="20"/>
      <c r="AF56" s="20"/>
      <c r="AG56" s="20" t="s">
        <v>130</v>
      </c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outlineLevel="1" x14ac:dyDescent="0.2">
      <c r="A57" s="67">
        <v>30</v>
      </c>
      <c r="B57" s="37" t="s">
        <v>152</v>
      </c>
      <c r="C57" s="38" t="s">
        <v>153</v>
      </c>
      <c r="D57" s="35" t="s">
        <v>154</v>
      </c>
      <c r="E57" s="39">
        <v>3</v>
      </c>
      <c r="F57" s="40"/>
      <c r="G57" s="41">
        <f t="shared" si="7"/>
        <v>0</v>
      </c>
      <c r="H57" s="28"/>
      <c r="I57" s="27">
        <f t="shared" si="8"/>
        <v>0</v>
      </c>
      <c r="J57" s="28"/>
      <c r="K57" s="27">
        <f t="shared" si="9"/>
        <v>0</v>
      </c>
      <c r="L57" s="27">
        <v>15</v>
      </c>
      <c r="M57" s="27">
        <f t="shared" si="10"/>
        <v>0</v>
      </c>
      <c r="N57" s="27">
        <v>1.48E-3</v>
      </c>
      <c r="O57" s="27">
        <f t="shared" si="11"/>
        <v>0</v>
      </c>
      <c r="P57" s="27">
        <v>0</v>
      </c>
      <c r="Q57" s="27">
        <f t="shared" si="12"/>
        <v>0</v>
      </c>
      <c r="R57" s="27"/>
      <c r="S57" s="27" t="s">
        <v>74</v>
      </c>
      <c r="T57" s="27" t="s">
        <v>74</v>
      </c>
      <c r="U57" s="27">
        <v>0.54</v>
      </c>
      <c r="V57" s="27">
        <f t="shared" si="13"/>
        <v>1.62</v>
      </c>
      <c r="W57" s="27"/>
      <c r="X57" s="20"/>
      <c r="Y57" s="20"/>
      <c r="Z57" s="20"/>
      <c r="AA57" s="20"/>
      <c r="AB57" s="20"/>
      <c r="AC57" s="20"/>
      <c r="AD57" s="20"/>
      <c r="AE57" s="20"/>
      <c r="AF57" s="20"/>
      <c r="AG57" s="20" t="s">
        <v>130</v>
      </c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outlineLevel="1" x14ac:dyDescent="0.2">
      <c r="A58" s="67">
        <v>31</v>
      </c>
      <c r="B58" s="37" t="s">
        <v>155</v>
      </c>
      <c r="C58" s="38" t="s">
        <v>156</v>
      </c>
      <c r="D58" s="35" t="s">
        <v>93</v>
      </c>
      <c r="E58" s="39">
        <v>6</v>
      </c>
      <c r="F58" s="40"/>
      <c r="G58" s="41">
        <f t="shared" si="7"/>
        <v>0</v>
      </c>
      <c r="H58" s="28"/>
      <c r="I58" s="27">
        <f t="shared" si="8"/>
        <v>0</v>
      </c>
      <c r="J58" s="28"/>
      <c r="K58" s="27">
        <f t="shared" si="9"/>
        <v>0</v>
      </c>
      <c r="L58" s="27">
        <v>15</v>
      </c>
      <c r="M58" s="27">
        <f t="shared" si="10"/>
        <v>0</v>
      </c>
      <c r="N58" s="27">
        <v>0</v>
      </c>
      <c r="O58" s="27">
        <f t="shared" si="11"/>
        <v>0</v>
      </c>
      <c r="P58" s="27">
        <v>0</v>
      </c>
      <c r="Q58" s="27">
        <f t="shared" si="12"/>
        <v>0</v>
      </c>
      <c r="R58" s="27"/>
      <c r="S58" s="27" t="s">
        <v>74</v>
      </c>
      <c r="T58" s="27" t="s">
        <v>74</v>
      </c>
      <c r="U58" s="27">
        <v>0.16500000000000001</v>
      </c>
      <c r="V58" s="27">
        <f t="shared" si="13"/>
        <v>0.99</v>
      </c>
      <c r="W58" s="27"/>
      <c r="X58" s="20"/>
      <c r="Y58" s="20"/>
      <c r="Z58" s="20"/>
      <c r="AA58" s="20"/>
      <c r="AB58" s="20"/>
      <c r="AC58" s="20"/>
      <c r="AD58" s="20"/>
      <c r="AE58" s="20"/>
      <c r="AF58" s="20"/>
      <c r="AG58" s="20" t="s">
        <v>130</v>
      </c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outlineLevel="1" x14ac:dyDescent="0.2">
      <c r="A59" s="67">
        <v>32</v>
      </c>
      <c r="B59" s="37" t="s">
        <v>157</v>
      </c>
      <c r="C59" s="38" t="s">
        <v>158</v>
      </c>
      <c r="D59" s="35" t="s">
        <v>105</v>
      </c>
      <c r="E59" s="39">
        <v>6</v>
      </c>
      <c r="F59" s="40"/>
      <c r="G59" s="41">
        <f t="shared" si="7"/>
        <v>0</v>
      </c>
      <c r="H59" s="28"/>
      <c r="I59" s="27">
        <f t="shared" si="8"/>
        <v>0</v>
      </c>
      <c r="J59" s="28"/>
      <c r="K59" s="27">
        <f t="shared" si="9"/>
        <v>0</v>
      </c>
      <c r="L59" s="27">
        <v>15</v>
      </c>
      <c r="M59" s="27">
        <f t="shared" si="10"/>
        <v>0</v>
      </c>
      <c r="N59" s="27">
        <v>1.8000000000000001E-4</v>
      </c>
      <c r="O59" s="27">
        <f t="shared" si="11"/>
        <v>0</v>
      </c>
      <c r="P59" s="27">
        <v>0</v>
      </c>
      <c r="Q59" s="27">
        <f t="shared" si="12"/>
        <v>0</v>
      </c>
      <c r="R59" s="27"/>
      <c r="S59" s="27" t="s">
        <v>74</v>
      </c>
      <c r="T59" s="27" t="s">
        <v>74</v>
      </c>
      <c r="U59" s="27">
        <v>6.7000000000000004E-2</v>
      </c>
      <c r="V59" s="27">
        <f t="shared" si="13"/>
        <v>0.4</v>
      </c>
      <c r="W59" s="27"/>
      <c r="X59" s="20"/>
      <c r="Y59" s="20"/>
      <c r="Z59" s="20"/>
      <c r="AA59" s="20"/>
      <c r="AB59" s="20"/>
      <c r="AC59" s="20"/>
      <c r="AD59" s="20"/>
      <c r="AE59" s="20"/>
      <c r="AF59" s="20"/>
      <c r="AG59" s="20" t="s">
        <v>130</v>
      </c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outlineLevel="1" x14ac:dyDescent="0.2">
      <c r="A60" s="67">
        <v>33</v>
      </c>
      <c r="B60" s="37" t="s">
        <v>159</v>
      </c>
      <c r="C60" s="38" t="s">
        <v>160</v>
      </c>
      <c r="D60" s="35" t="s">
        <v>105</v>
      </c>
      <c r="E60" s="39">
        <v>6</v>
      </c>
      <c r="F60" s="40"/>
      <c r="G60" s="41">
        <f t="shared" si="7"/>
        <v>0</v>
      </c>
      <c r="H60" s="28"/>
      <c r="I60" s="27">
        <f t="shared" si="8"/>
        <v>0</v>
      </c>
      <c r="J60" s="28"/>
      <c r="K60" s="27">
        <f t="shared" si="9"/>
        <v>0</v>
      </c>
      <c r="L60" s="27">
        <v>15</v>
      </c>
      <c r="M60" s="27">
        <f t="shared" si="10"/>
        <v>0</v>
      </c>
      <c r="N60" s="27">
        <v>1.0000000000000001E-5</v>
      </c>
      <c r="O60" s="27">
        <f t="shared" si="11"/>
        <v>0</v>
      </c>
      <c r="P60" s="27">
        <v>0</v>
      </c>
      <c r="Q60" s="27">
        <f t="shared" si="12"/>
        <v>0</v>
      </c>
      <c r="R60" s="27"/>
      <c r="S60" s="27" t="s">
        <v>74</v>
      </c>
      <c r="T60" s="27" t="s">
        <v>74</v>
      </c>
      <c r="U60" s="27">
        <v>6.2E-2</v>
      </c>
      <c r="V60" s="27">
        <f t="shared" si="13"/>
        <v>0.37</v>
      </c>
      <c r="W60" s="27"/>
      <c r="X60" s="20"/>
      <c r="Y60" s="20"/>
      <c r="Z60" s="20"/>
      <c r="AA60" s="20"/>
      <c r="AB60" s="20"/>
      <c r="AC60" s="20"/>
      <c r="AD60" s="20"/>
      <c r="AE60" s="20"/>
      <c r="AF60" s="20"/>
      <c r="AG60" s="20" t="s">
        <v>130</v>
      </c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outlineLevel="1" x14ac:dyDescent="0.2">
      <c r="A61" s="68">
        <v>34</v>
      </c>
      <c r="B61" s="42" t="s">
        <v>28</v>
      </c>
      <c r="C61" s="43" t="s">
        <v>161</v>
      </c>
      <c r="D61" s="36" t="s">
        <v>105</v>
      </c>
      <c r="E61" s="44">
        <v>6</v>
      </c>
      <c r="F61" s="45"/>
      <c r="G61" s="46">
        <f t="shared" si="7"/>
        <v>0</v>
      </c>
      <c r="H61" s="28"/>
      <c r="I61" s="27">
        <f t="shared" si="8"/>
        <v>0</v>
      </c>
      <c r="J61" s="28"/>
      <c r="K61" s="27">
        <f t="shared" si="9"/>
        <v>0</v>
      </c>
      <c r="L61" s="27">
        <v>15</v>
      </c>
      <c r="M61" s="27">
        <f t="shared" si="10"/>
        <v>0</v>
      </c>
      <c r="N61" s="27">
        <v>0</v>
      </c>
      <c r="O61" s="27">
        <f t="shared" si="11"/>
        <v>0</v>
      </c>
      <c r="P61" s="27">
        <v>0</v>
      </c>
      <c r="Q61" s="27">
        <f t="shared" si="12"/>
        <v>0</v>
      </c>
      <c r="R61" s="27"/>
      <c r="S61" s="27" t="s">
        <v>109</v>
      </c>
      <c r="T61" s="27" t="s">
        <v>116</v>
      </c>
      <c r="U61" s="27">
        <v>0</v>
      </c>
      <c r="V61" s="27">
        <f t="shared" si="13"/>
        <v>0</v>
      </c>
      <c r="W61" s="27"/>
      <c r="X61" s="20"/>
      <c r="Y61" s="20"/>
      <c r="Z61" s="20"/>
      <c r="AA61" s="20"/>
      <c r="AB61" s="20"/>
      <c r="AC61" s="20"/>
      <c r="AD61" s="20"/>
      <c r="AE61" s="20"/>
      <c r="AF61" s="20"/>
      <c r="AG61" s="20" t="s">
        <v>75</v>
      </c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outlineLevel="1" x14ac:dyDescent="0.2">
      <c r="A62" s="69">
        <v>35</v>
      </c>
      <c r="B62" s="48" t="s">
        <v>162</v>
      </c>
      <c r="C62" s="60" t="s">
        <v>163</v>
      </c>
      <c r="D62" s="61" t="s">
        <v>0</v>
      </c>
      <c r="E62" s="62"/>
      <c r="F62" s="63"/>
      <c r="G62" s="52">
        <f t="shared" si="7"/>
        <v>0</v>
      </c>
      <c r="H62" s="28"/>
      <c r="I62" s="27">
        <f t="shared" si="8"/>
        <v>0</v>
      </c>
      <c r="J62" s="28"/>
      <c r="K62" s="27">
        <f t="shared" si="9"/>
        <v>0</v>
      </c>
      <c r="L62" s="27">
        <v>15</v>
      </c>
      <c r="M62" s="27">
        <f t="shared" si="10"/>
        <v>0</v>
      </c>
      <c r="N62" s="27">
        <v>0</v>
      </c>
      <c r="O62" s="27">
        <f t="shared" si="11"/>
        <v>0</v>
      </c>
      <c r="P62" s="27">
        <v>0</v>
      </c>
      <c r="Q62" s="27">
        <f t="shared" si="12"/>
        <v>0</v>
      </c>
      <c r="R62" s="27"/>
      <c r="S62" s="27" t="s">
        <v>74</v>
      </c>
      <c r="T62" s="27" t="s">
        <v>74</v>
      </c>
      <c r="U62" s="27">
        <v>0</v>
      </c>
      <c r="V62" s="27">
        <f t="shared" si="13"/>
        <v>0</v>
      </c>
      <c r="W62" s="27"/>
      <c r="X62" s="20"/>
      <c r="Y62" s="20"/>
      <c r="Z62" s="20"/>
      <c r="AA62" s="20"/>
      <c r="AB62" s="20"/>
      <c r="AC62" s="20"/>
      <c r="AD62" s="20"/>
      <c r="AE62" s="20"/>
      <c r="AF62" s="20"/>
      <c r="AG62" s="20" t="s">
        <v>141</v>
      </c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53" t="s">
        <v>71</v>
      </c>
      <c r="B63" s="54" t="s">
        <v>30</v>
      </c>
      <c r="C63" s="55" t="s">
        <v>31</v>
      </c>
      <c r="D63" s="56"/>
      <c r="E63" s="57"/>
      <c r="F63" s="58"/>
      <c r="G63" s="59">
        <f>SUMIF(AG64:AG67,"&lt;&gt;NOR",G64:G67)</f>
        <v>0</v>
      </c>
      <c r="H63" s="29"/>
      <c r="I63" s="29">
        <f>SUM(I64:I67)</f>
        <v>0</v>
      </c>
      <c r="J63" s="29"/>
      <c r="K63" s="29">
        <f>SUM(K64:K67)</f>
        <v>0</v>
      </c>
      <c r="L63" s="29"/>
      <c r="M63" s="29">
        <f>SUM(M64:M67)</f>
        <v>0</v>
      </c>
      <c r="N63" s="29"/>
      <c r="O63" s="29">
        <f>SUM(O64:O67)</f>
        <v>0</v>
      </c>
      <c r="P63" s="29"/>
      <c r="Q63" s="29">
        <f>SUM(Q64:Q67)</f>
        <v>0</v>
      </c>
      <c r="R63" s="29"/>
      <c r="S63" s="29"/>
      <c r="T63" s="29"/>
      <c r="U63" s="29"/>
      <c r="V63" s="29">
        <f>SUM(V64:V67)</f>
        <v>0.2</v>
      </c>
      <c r="W63" s="29"/>
      <c r="AG63" t="s">
        <v>72</v>
      </c>
    </row>
    <row r="64" spans="1:60" outlineLevel="1" x14ac:dyDescent="0.2">
      <c r="A64" s="67">
        <v>36</v>
      </c>
      <c r="B64" s="37" t="s">
        <v>164</v>
      </c>
      <c r="C64" s="38" t="s">
        <v>246</v>
      </c>
      <c r="D64" s="35" t="s">
        <v>105</v>
      </c>
      <c r="E64" s="39">
        <v>1.5</v>
      </c>
      <c r="F64" s="40"/>
      <c r="G64" s="41">
        <f>ROUND(E64*F64,2)</f>
        <v>0</v>
      </c>
      <c r="H64" s="28"/>
      <c r="I64" s="27">
        <f>ROUND(E64*H64,2)</f>
        <v>0</v>
      </c>
      <c r="J64" s="28"/>
      <c r="K64" s="27">
        <f>ROUND(E64*J64,2)</f>
        <v>0</v>
      </c>
      <c r="L64" s="27">
        <v>15</v>
      </c>
      <c r="M64" s="27">
        <f>G64*(1+L64/100)</f>
        <v>0</v>
      </c>
      <c r="N64" s="27">
        <v>0</v>
      </c>
      <c r="O64" s="27">
        <f>ROUND(E64*N64,2)</f>
        <v>0</v>
      </c>
      <c r="P64" s="27">
        <v>0</v>
      </c>
      <c r="Q64" s="27">
        <f>ROUND(E64*P64,2)</f>
        <v>0</v>
      </c>
      <c r="R64" s="27"/>
      <c r="S64" s="27" t="s">
        <v>74</v>
      </c>
      <c r="T64" s="27" t="s">
        <v>110</v>
      </c>
      <c r="U64" s="27">
        <v>0.13300000000000001</v>
      </c>
      <c r="V64" s="27">
        <f>ROUND(E64*U64,2)</f>
        <v>0.2</v>
      </c>
      <c r="W64" s="27"/>
      <c r="X64" s="20"/>
      <c r="Y64" s="20"/>
      <c r="Z64" s="20"/>
      <c r="AA64" s="20"/>
      <c r="AB64" s="20"/>
      <c r="AC64" s="20"/>
      <c r="AD64" s="20"/>
      <c r="AE64" s="20"/>
      <c r="AF64" s="20"/>
      <c r="AG64" s="20" t="s">
        <v>80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ht="22.5" outlineLevel="1" x14ac:dyDescent="0.2">
      <c r="A65" s="67">
        <v>37</v>
      </c>
      <c r="B65" s="37" t="s">
        <v>30</v>
      </c>
      <c r="C65" s="38" t="s">
        <v>265</v>
      </c>
      <c r="D65" s="35" t="s">
        <v>113</v>
      </c>
      <c r="E65" s="39">
        <v>1</v>
      </c>
      <c r="F65" s="40"/>
      <c r="G65" s="41">
        <f>ROUND(E65*F65,2)</f>
        <v>0</v>
      </c>
      <c r="H65" s="28"/>
      <c r="I65" s="27">
        <f>ROUND(E65*H65,2)</f>
        <v>0</v>
      </c>
      <c r="J65" s="28"/>
      <c r="K65" s="27">
        <f>ROUND(E65*J65,2)</f>
        <v>0</v>
      </c>
      <c r="L65" s="27">
        <v>15</v>
      </c>
      <c r="M65" s="27">
        <f>G65*(1+L65/100)</f>
        <v>0</v>
      </c>
      <c r="N65" s="27">
        <v>0</v>
      </c>
      <c r="O65" s="27">
        <f>ROUND(E65*N65,2)</f>
        <v>0</v>
      </c>
      <c r="P65" s="27">
        <v>0</v>
      </c>
      <c r="Q65" s="27">
        <f>ROUND(E65*P65,2)</f>
        <v>0</v>
      </c>
      <c r="R65" s="27"/>
      <c r="S65" s="27" t="s">
        <v>109</v>
      </c>
      <c r="T65" s="27" t="s">
        <v>116</v>
      </c>
      <c r="U65" s="27">
        <v>0</v>
      </c>
      <c r="V65" s="27">
        <f>ROUND(E65*U65,2)</f>
        <v>0</v>
      </c>
      <c r="W65" s="27"/>
      <c r="X65" s="20"/>
      <c r="Y65" s="20"/>
      <c r="Z65" s="20"/>
      <c r="AA65" s="20"/>
      <c r="AB65" s="20"/>
      <c r="AC65" s="20"/>
      <c r="AD65" s="20"/>
      <c r="AE65" s="20"/>
      <c r="AF65" s="20"/>
      <c r="AG65" s="20" t="s">
        <v>75</v>
      </c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outlineLevel="1" x14ac:dyDescent="0.2">
      <c r="A66" s="68">
        <v>38</v>
      </c>
      <c r="B66" s="42" t="s">
        <v>165</v>
      </c>
      <c r="C66" s="43" t="s">
        <v>239</v>
      </c>
      <c r="D66" s="36" t="s">
        <v>113</v>
      </c>
      <c r="E66" s="44">
        <v>1</v>
      </c>
      <c r="F66" s="45"/>
      <c r="G66" s="46">
        <f>ROUND(E66*F66,2)</f>
        <v>0</v>
      </c>
      <c r="H66" s="28"/>
      <c r="I66" s="27">
        <f>ROUND(E66*H66,2)</f>
        <v>0</v>
      </c>
      <c r="J66" s="28"/>
      <c r="K66" s="27">
        <f>ROUND(E66*J66,2)</f>
        <v>0</v>
      </c>
      <c r="L66" s="27">
        <v>15</v>
      </c>
      <c r="M66" s="27">
        <f>G66*(1+L66/100)</f>
        <v>0</v>
      </c>
      <c r="N66" s="27">
        <v>0</v>
      </c>
      <c r="O66" s="27">
        <f>ROUND(E66*N66,2)</f>
        <v>0</v>
      </c>
      <c r="P66" s="27">
        <v>0</v>
      </c>
      <c r="Q66" s="27">
        <f>ROUND(E66*P66,2)</f>
        <v>0</v>
      </c>
      <c r="R66" s="27"/>
      <c r="S66" s="27" t="s">
        <v>109</v>
      </c>
      <c r="T66" s="27" t="s">
        <v>116</v>
      </c>
      <c r="U66" s="27">
        <v>0</v>
      </c>
      <c r="V66" s="27">
        <f>ROUND(E66*U66,2)</f>
        <v>0</v>
      </c>
      <c r="W66" s="27"/>
      <c r="X66" s="20"/>
      <c r="Y66" s="20"/>
      <c r="Z66" s="20"/>
      <c r="AA66" s="20"/>
      <c r="AB66" s="20"/>
      <c r="AC66" s="20"/>
      <c r="AD66" s="20"/>
      <c r="AE66" s="20"/>
      <c r="AF66" s="20"/>
      <c r="AG66" s="20" t="s">
        <v>75</v>
      </c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outlineLevel="1" x14ac:dyDescent="0.2">
      <c r="A67" s="69">
        <v>39</v>
      </c>
      <c r="B67" s="48" t="s">
        <v>166</v>
      </c>
      <c r="C67" s="60" t="s">
        <v>167</v>
      </c>
      <c r="D67" s="61" t="s">
        <v>0</v>
      </c>
      <c r="E67" s="62"/>
      <c r="F67" s="63"/>
      <c r="G67" s="52">
        <f>ROUND(E67*F67,2)</f>
        <v>0</v>
      </c>
      <c r="H67" s="28"/>
      <c r="I67" s="27">
        <f>ROUND(E67*H67,2)</f>
        <v>0</v>
      </c>
      <c r="J67" s="28"/>
      <c r="K67" s="27">
        <f>ROUND(E67*J67,2)</f>
        <v>0</v>
      </c>
      <c r="L67" s="27">
        <v>15</v>
      </c>
      <c r="M67" s="27">
        <f>G67*(1+L67/100)</f>
        <v>0</v>
      </c>
      <c r="N67" s="27">
        <v>0</v>
      </c>
      <c r="O67" s="27">
        <f>ROUND(E67*N67,2)</f>
        <v>0</v>
      </c>
      <c r="P67" s="27">
        <v>0</v>
      </c>
      <c r="Q67" s="27">
        <f>ROUND(E67*P67,2)</f>
        <v>0</v>
      </c>
      <c r="R67" s="27"/>
      <c r="S67" s="27" t="s">
        <v>74</v>
      </c>
      <c r="T67" s="27" t="s">
        <v>74</v>
      </c>
      <c r="U67" s="27">
        <v>0</v>
      </c>
      <c r="V67" s="27">
        <f>ROUND(E67*U67,2)</f>
        <v>0</v>
      </c>
      <c r="W67" s="27"/>
      <c r="X67" s="20"/>
      <c r="Y67" s="20"/>
      <c r="Z67" s="20"/>
      <c r="AA67" s="20"/>
      <c r="AB67" s="20"/>
      <c r="AC67" s="20"/>
      <c r="AD67" s="20"/>
      <c r="AE67" s="20"/>
      <c r="AF67" s="20"/>
      <c r="AG67" s="20" t="s">
        <v>141</v>
      </c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53" t="s">
        <v>71</v>
      </c>
      <c r="B68" s="54" t="s">
        <v>32</v>
      </c>
      <c r="C68" s="55" t="s">
        <v>33</v>
      </c>
      <c r="D68" s="56"/>
      <c r="E68" s="57"/>
      <c r="F68" s="58"/>
      <c r="G68" s="59">
        <f>SUMIF(AG69:AG87,"&lt;&gt;NOR",G69:G87)</f>
        <v>0</v>
      </c>
      <c r="H68" s="29"/>
      <c r="I68" s="29">
        <f>SUM(I69:I87)</f>
        <v>0</v>
      </c>
      <c r="J68" s="29"/>
      <c r="K68" s="29">
        <f>SUM(K69:K87)</f>
        <v>0</v>
      </c>
      <c r="L68" s="29"/>
      <c r="M68" s="29">
        <f>SUM(M69:M87)</f>
        <v>0</v>
      </c>
      <c r="N68" s="29"/>
      <c r="O68" s="29">
        <f>SUM(O69:O87)</f>
        <v>0</v>
      </c>
      <c r="P68" s="29"/>
      <c r="Q68" s="29">
        <f>SUM(Q69:Q87)</f>
        <v>0</v>
      </c>
      <c r="R68" s="29"/>
      <c r="S68" s="29"/>
      <c r="T68" s="29"/>
      <c r="U68" s="29"/>
      <c r="V68" s="29">
        <f>SUM(V69:V87)</f>
        <v>8.6</v>
      </c>
      <c r="W68" s="29"/>
      <c r="AG68" t="s">
        <v>72</v>
      </c>
    </row>
    <row r="69" spans="1:60" outlineLevel="1" x14ac:dyDescent="0.2">
      <c r="A69" s="67">
        <v>40</v>
      </c>
      <c r="B69" s="37" t="s">
        <v>168</v>
      </c>
      <c r="C69" s="38" t="s">
        <v>169</v>
      </c>
      <c r="D69" s="35" t="s">
        <v>170</v>
      </c>
      <c r="E69" s="39">
        <v>1</v>
      </c>
      <c r="F69" s="40"/>
      <c r="G69" s="41">
        <f t="shared" ref="G69:G87" si="14">ROUND(E69*F69,2)</f>
        <v>0</v>
      </c>
      <c r="H69" s="28"/>
      <c r="I69" s="27">
        <f t="shared" ref="I69:I87" si="15">ROUND(E69*H69,2)</f>
        <v>0</v>
      </c>
      <c r="J69" s="28"/>
      <c r="K69" s="27">
        <f t="shared" ref="K69:K87" si="16">ROUND(E69*J69,2)</f>
        <v>0</v>
      </c>
      <c r="L69" s="27">
        <v>15</v>
      </c>
      <c r="M69" s="27">
        <f t="shared" ref="M69:M87" si="17">G69*(1+L69/100)</f>
        <v>0</v>
      </c>
      <c r="N69" s="27">
        <v>1.41E-3</v>
      </c>
      <c r="O69" s="27">
        <f t="shared" ref="O69:O87" si="18">ROUND(E69*N69,2)</f>
        <v>0</v>
      </c>
      <c r="P69" s="27">
        <v>0</v>
      </c>
      <c r="Q69" s="27">
        <f t="shared" ref="Q69:Q87" si="19">ROUND(E69*P69,2)</f>
        <v>0</v>
      </c>
      <c r="R69" s="27"/>
      <c r="S69" s="27" t="s">
        <v>74</v>
      </c>
      <c r="T69" s="27" t="s">
        <v>74</v>
      </c>
      <c r="U69" s="27">
        <v>1.575</v>
      </c>
      <c r="V69" s="27">
        <f t="shared" ref="V69:V87" si="20">ROUND(E69*U69,2)</f>
        <v>1.58</v>
      </c>
      <c r="W69" s="27"/>
      <c r="X69" s="20"/>
      <c r="Y69" s="20"/>
      <c r="Z69" s="20"/>
      <c r="AA69" s="20"/>
      <c r="AB69" s="20"/>
      <c r="AC69" s="20"/>
      <c r="AD69" s="20"/>
      <c r="AE69" s="20"/>
      <c r="AF69" s="20"/>
      <c r="AG69" s="20" t="s">
        <v>75</v>
      </c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outlineLevel="1" x14ac:dyDescent="0.2">
      <c r="A70" s="67">
        <v>41</v>
      </c>
      <c r="B70" s="37" t="s">
        <v>171</v>
      </c>
      <c r="C70" s="38" t="s">
        <v>172</v>
      </c>
      <c r="D70" s="35" t="s">
        <v>170</v>
      </c>
      <c r="E70" s="39">
        <v>1</v>
      </c>
      <c r="F70" s="40"/>
      <c r="G70" s="41">
        <f t="shared" si="14"/>
        <v>0</v>
      </c>
      <c r="H70" s="28"/>
      <c r="I70" s="27">
        <f t="shared" si="15"/>
        <v>0</v>
      </c>
      <c r="J70" s="28"/>
      <c r="K70" s="27">
        <f t="shared" si="16"/>
        <v>0</v>
      </c>
      <c r="L70" s="27">
        <v>15</v>
      </c>
      <c r="M70" s="27">
        <f t="shared" si="17"/>
        <v>0</v>
      </c>
      <c r="N70" s="27">
        <v>4.8999999999999998E-4</v>
      </c>
      <c r="O70" s="27">
        <f t="shared" si="18"/>
        <v>0</v>
      </c>
      <c r="P70" s="27">
        <v>0</v>
      </c>
      <c r="Q70" s="27">
        <f t="shared" si="19"/>
        <v>0</v>
      </c>
      <c r="R70" s="27"/>
      <c r="S70" s="27" t="s">
        <v>74</v>
      </c>
      <c r="T70" s="27" t="s">
        <v>74</v>
      </c>
      <c r="U70" s="27">
        <v>3.6</v>
      </c>
      <c r="V70" s="27">
        <f t="shared" si="20"/>
        <v>3.6</v>
      </c>
      <c r="W70" s="27"/>
      <c r="X70" s="20"/>
      <c r="Y70" s="20"/>
      <c r="Z70" s="20"/>
      <c r="AA70" s="20"/>
      <c r="AB70" s="20"/>
      <c r="AC70" s="20"/>
      <c r="AD70" s="20"/>
      <c r="AE70" s="20"/>
      <c r="AF70" s="20"/>
      <c r="AG70" s="20" t="s">
        <v>75</v>
      </c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outlineLevel="1" x14ac:dyDescent="0.2">
      <c r="A71" s="67">
        <v>42</v>
      </c>
      <c r="B71" s="37" t="s">
        <v>173</v>
      </c>
      <c r="C71" s="38" t="s">
        <v>174</v>
      </c>
      <c r="D71" s="35" t="s">
        <v>170</v>
      </c>
      <c r="E71" s="39">
        <v>3</v>
      </c>
      <c r="F71" s="40"/>
      <c r="G71" s="41">
        <f t="shared" si="14"/>
        <v>0</v>
      </c>
      <c r="H71" s="28"/>
      <c r="I71" s="27">
        <f t="shared" si="15"/>
        <v>0</v>
      </c>
      <c r="J71" s="28"/>
      <c r="K71" s="27">
        <f t="shared" si="16"/>
        <v>0</v>
      </c>
      <c r="L71" s="27">
        <v>15</v>
      </c>
      <c r="M71" s="27">
        <f t="shared" si="17"/>
        <v>0</v>
      </c>
      <c r="N71" s="27">
        <v>8.0000000000000007E-5</v>
      </c>
      <c r="O71" s="27">
        <f t="shared" si="18"/>
        <v>0</v>
      </c>
      <c r="P71" s="27">
        <v>0</v>
      </c>
      <c r="Q71" s="27">
        <f t="shared" si="19"/>
        <v>0</v>
      </c>
      <c r="R71" s="27"/>
      <c r="S71" s="27" t="s">
        <v>74</v>
      </c>
      <c r="T71" s="27" t="s">
        <v>74</v>
      </c>
      <c r="U71" s="27">
        <v>0.28999999999999998</v>
      </c>
      <c r="V71" s="27">
        <f t="shared" si="20"/>
        <v>0.87</v>
      </c>
      <c r="W71" s="27"/>
      <c r="X71" s="20"/>
      <c r="Y71" s="20"/>
      <c r="Z71" s="20"/>
      <c r="AA71" s="20"/>
      <c r="AB71" s="20"/>
      <c r="AC71" s="20"/>
      <c r="AD71" s="20"/>
      <c r="AE71" s="20"/>
      <c r="AF71" s="20"/>
      <c r="AG71" s="20" t="s">
        <v>130</v>
      </c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outlineLevel="1" x14ac:dyDescent="0.2">
      <c r="A72" s="67">
        <v>43</v>
      </c>
      <c r="B72" s="37" t="s">
        <v>175</v>
      </c>
      <c r="C72" s="38" t="s">
        <v>176</v>
      </c>
      <c r="D72" s="35" t="s">
        <v>170</v>
      </c>
      <c r="E72" s="39">
        <v>1</v>
      </c>
      <c r="F72" s="40"/>
      <c r="G72" s="41">
        <f t="shared" si="14"/>
        <v>0</v>
      </c>
      <c r="H72" s="28"/>
      <c r="I72" s="27">
        <f t="shared" si="15"/>
        <v>0</v>
      </c>
      <c r="J72" s="28"/>
      <c r="K72" s="27">
        <f t="shared" si="16"/>
        <v>0</v>
      </c>
      <c r="L72" s="27">
        <v>15</v>
      </c>
      <c r="M72" s="27">
        <f t="shared" si="17"/>
        <v>0</v>
      </c>
      <c r="N72" s="27">
        <v>1.2E-4</v>
      </c>
      <c r="O72" s="27">
        <f t="shared" si="18"/>
        <v>0</v>
      </c>
      <c r="P72" s="27">
        <v>0</v>
      </c>
      <c r="Q72" s="27">
        <f t="shared" si="19"/>
        <v>0</v>
      </c>
      <c r="R72" s="27"/>
      <c r="S72" s="27" t="s">
        <v>74</v>
      </c>
      <c r="T72" s="27" t="s">
        <v>74</v>
      </c>
      <c r="U72" s="27">
        <v>0.51700000000000002</v>
      </c>
      <c r="V72" s="27">
        <f t="shared" si="20"/>
        <v>0.52</v>
      </c>
      <c r="W72" s="27"/>
      <c r="X72" s="20"/>
      <c r="Y72" s="20"/>
      <c r="Z72" s="20"/>
      <c r="AA72" s="20"/>
      <c r="AB72" s="20"/>
      <c r="AC72" s="20"/>
      <c r="AD72" s="20"/>
      <c r="AE72" s="20"/>
      <c r="AF72" s="20"/>
      <c r="AG72" s="20" t="s">
        <v>130</v>
      </c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outlineLevel="1" x14ac:dyDescent="0.2">
      <c r="A73" s="67">
        <v>44</v>
      </c>
      <c r="B73" s="37" t="s">
        <v>177</v>
      </c>
      <c r="C73" s="38" t="s">
        <v>178</v>
      </c>
      <c r="D73" s="35" t="s">
        <v>93</v>
      </c>
      <c r="E73" s="39">
        <v>2</v>
      </c>
      <c r="F73" s="40"/>
      <c r="G73" s="41">
        <f t="shared" si="14"/>
        <v>0</v>
      </c>
      <c r="H73" s="28"/>
      <c r="I73" s="27">
        <f t="shared" si="15"/>
        <v>0</v>
      </c>
      <c r="J73" s="28"/>
      <c r="K73" s="27">
        <f t="shared" si="16"/>
        <v>0</v>
      </c>
      <c r="L73" s="27">
        <v>15</v>
      </c>
      <c r="M73" s="27">
        <f t="shared" si="17"/>
        <v>0</v>
      </c>
      <c r="N73" s="27">
        <v>1.8000000000000001E-4</v>
      </c>
      <c r="O73" s="27">
        <f t="shared" si="18"/>
        <v>0</v>
      </c>
      <c r="P73" s="27">
        <v>0</v>
      </c>
      <c r="Q73" s="27">
        <f t="shared" si="19"/>
        <v>0</v>
      </c>
      <c r="R73" s="27"/>
      <c r="S73" s="27" t="s">
        <v>74</v>
      </c>
      <c r="T73" s="27" t="s">
        <v>74</v>
      </c>
      <c r="U73" s="27">
        <v>0.52200000000000002</v>
      </c>
      <c r="V73" s="27">
        <f t="shared" si="20"/>
        <v>1.04</v>
      </c>
      <c r="W73" s="27"/>
      <c r="X73" s="20"/>
      <c r="Y73" s="20"/>
      <c r="Z73" s="20"/>
      <c r="AA73" s="20"/>
      <c r="AB73" s="20"/>
      <c r="AC73" s="20"/>
      <c r="AD73" s="20"/>
      <c r="AE73" s="20"/>
      <c r="AF73" s="20"/>
      <c r="AG73" s="20" t="s">
        <v>75</v>
      </c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outlineLevel="1" x14ac:dyDescent="0.2">
      <c r="A74" s="67">
        <v>45</v>
      </c>
      <c r="B74" s="37" t="s">
        <v>179</v>
      </c>
      <c r="C74" s="38" t="s">
        <v>240</v>
      </c>
      <c r="D74" s="35" t="s">
        <v>93</v>
      </c>
      <c r="E74" s="39">
        <v>1</v>
      </c>
      <c r="F74" s="40"/>
      <c r="G74" s="41">
        <f t="shared" si="14"/>
        <v>0</v>
      </c>
      <c r="H74" s="28"/>
      <c r="I74" s="27">
        <f t="shared" si="15"/>
        <v>0</v>
      </c>
      <c r="J74" s="28"/>
      <c r="K74" s="27">
        <f t="shared" si="16"/>
        <v>0</v>
      </c>
      <c r="L74" s="27">
        <v>15</v>
      </c>
      <c r="M74" s="27">
        <f t="shared" si="17"/>
        <v>0</v>
      </c>
      <c r="N74" s="27">
        <v>4.0999999999999999E-4</v>
      </c>
      <c r="O74" s="27">
        <f t="shared" si="18"/>
        <v>0</v>
      </c>
      <c r="P74" s="27">
        <v>0</v>
      </c>
      <c r="Q74" s="27">
        <f t="shared" si="19"/>
        <v>0</v>
      </c>
      <c r="R74" s="27"/>
      <c r="S74" s="27" t="s">
        <v>74</v>
      </c>
      <c r="T74" s="27" t="s">
        <v>74</v>
      </c>
      <c r="U74" s="27">
        <v>0.246</v>
      </c>
      <c r="V74" s="27">
        <f t="shared" si="20"/>
        <v>0.25</v>
      </c>
      <c r="W74" s="27"/>
      <c r="X74" s="20"/>
      <c r="Y74" s="20"/>
      <c r="Z74" s="20"/>
      <c r="AA74" s="20"/>
      <c r="AB74" s="20"/>
      <c r="AC74" s="20"/>
      <c r="AD74" s="20"/>
      <c r="AE74" s="20"/>
      <c r="AF74" s="20"/>
      <c r="AG74" s="20" t="s">
        <v>130</v>
      </c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outlineLevel="1" x14ac:dyDescent="0.2">
      <c r="A75" s="67">
        <v>46</v>
      </c>
      <c r="B75" s="37" t="s">
        <v>180</v>
      </c>
      <c r="C75" s="38" t="s">
        <v>243</v>
      </c>
      <c r="D75" s="35" t="s">
        <v>93</v>
      </c>
      <c r="E75" s="39">
        <v>1</v>
      </c>
      <c r="F75" s="40"/>
      <c r="G75" s="41">
        <f t="shared" si="14"/>
        <v>0</v>
      </c>
      <c r="H75" s="28"/>
      <c r="I75" s="27">
        <f t="shared" si="15"/>
        <v>0</v>
      </c>
      <c r="J75" s="28"/>
      <c r="K75" s="27">
        <f t="shared" si="16"/>
        <v>0</v>
      </c>
      <c r="L75" s="27">
        <v>15</v>
      </c>
      <c r="M75" s="27">
        <f t="shared" si="17"/>
        <v>0</v>
      </c>
      <c r="N75" s="27">
        <v>2.7999999999999998E-4</v>
      </c>
      <c r="O75" s="27">
        <f t="shared" si="18"/>
        <v>0</v>
      </c>
      <c r="P75" s="27">
        <v>0</v>
      </c>
      <c r="Q75" s="27">
        <f t="shared" si="19"/>
        <v>0</v>
      </c>
      <c r="R75" s="27"/>
      <c r="S75" s="27" t="s">
        <v>74</v>
      </c>
      <c r="T75" s="27" t="s">
        <v>74</v>
      </c>
      <c r="U75" s="27">
        <v>0.246</v>
      </c>
      <c r="V75" s="27">
        <f t="shared" si="20"/>
        <v>0.25</v>
      </c>
      <c r="W75" s="27"/>
      <c r="X75" s="20"/>
      <c r="Y75" s="20"/>
      <c r="Z75" s="20"/>
      <c r="AA75" s="20"/>
      <c r="AB75" s="20"/>
      <c r="AC75" s="20"/>
      <c r="AD75" s="20"/>
      <c r="AE75" s="20"/>
      <c r="AF75" s="20"/>
      <c r="AG75" s="20" t="s">
        <v>130</v>
      </c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ht="22.5" outlineLevel="1" x14ac:dyDescent="0.2">
      <c r="A76" s="67">
        <v>47</v>
      </c>
      <c r="B76" s="37" t="s">
        <v>181</v>
      </c>
      <c r="C76" s="38" t="s">
        <v>248</v>
      </c>
      <c r="D76" s="35" t="s">
        <v>93</v>
      </c>
      <c r="E76" s="39">
        <v>2</v>
      </c>
      <c r="F76" s="40"/>
      <c r="G76" s="41">
        <f t="shared" si="14"/>
        <v>0</v>
      </c>
      <c r="H76" s="28"/>
      <c r="I76" s="27">
        <f t="shared" si="15"/>
        <v>0</v>
      </c>
      <c r="J76" s="28"/>
      <c r="K76" s="27">
        <f t="shared" si="16"/>
        <v>0</v>
      </c>
      <c r="L76" s="27">
        <v>15</v>
      </c>
      <c r="M76" s="27">
        <f t="shared" si="17"/>
        <v>0</v>
      </c>
      <c r="N76" s="27">
        <v>2.0000000000000001E-4</v>
      </c>
      <c r="O76" s="27">
        <f t="shared" si="18"/>
        <v>0</v>
      </c>
      <c r="P76" s="27">
        <v>0</v>
      </c>
      <c r="Q76" s="27">
        <f t="shared" si="19"/>
        <v>0</v>
      </c>
      <c r="R76" s="27"/>
      <c r="S76" s="27" t="s">
        <v>74</v>
      </c>
      <c r="T76" s="27" t="s">
        <v>74</v>
      </c>
      <c r="U76" s="27">
        <v>0.246</v>
      </c>
      <c r="V76" s="27">
        <f t="shared" si="20"/>
        <v>0.49</v>
      </c>
      <c r="W76" s="27"/>
      <c r="X76" s="20"/>
      <c r="Y76" s="20"/>
      <c r="Z76" s="20"/>
      <c r="AA76" s="20"/>
      <c r="AB76" s="20"/>
      <c r="AC76" s="20"/>
      <c r="AD76" s="20"/>
      <c r="AE76" s="20"/>
      <c r="AF76" s="20"/>
      <c r="AG76" s="20" t="s">
        <v>130</v>
      </c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ht="33.75" outlineLevel="1" x14ac:dyDescent="0.2">
      <c r="A77" s="67">
        <v>48</v>
      </c>
      <c r="B77" s="37" t="s">
        <v>182</v>
      </c>
      <c r="C77" s="38" t="s">
        <v>272</v>
      </c>
      <c r="D77" s="35" t="s">
        <v>113</v>
      </c>
      <c r="E77" s="39">
        <v>1</v>
      </c>
      <c r="F77" s="40"/>
      <c r="G77" s="41">
        <f t="shared" si="14"/>
        <v>0</v>
      </c>
      <c r="H77" s="28"/>
      <c r="I77" s="27">
        <f t="shared" si="15"/>
        <v>0</v>
      </c>
      <c r="J77" s="28"/>
      <c r="K77" s="27">
        <f t="shared" si="16"/>
        <v>0</v>
      </c>
      <c r="L77" s="27">
        <v>15</v>
      </c>
      <c r="M77" s="27">
        <f t="shared" si="17"/>
        <v>0</v>
      </c>
      <c r="N77" s="27">
        <v>0</v>
      </c>
      <c r="O77" s="27">
        <f t="shared" si="18"/>
        <v>0</v>
      </c>
      <c r="P77" s="27">
        <v>0</v>
      </c>
      <c r="Q77" s="27">
        <f t="shared" si="19"/>
        <v>0</v>
      </c>
      <c r="R77" s="27"/>
      <c r="S77" s="27" t="s">
        <v>109</v>
      </c>
      <c r="T77" s="27" t="s">
        <v>116</v>
      </c>
      <c r="U77" s="27">
        <v>0</v>
      </c>
      <c r="V77" s="27">
        <f t="shared" si="20"/>
        <v>0</v>
      </c>
      <c r="W77" s="27"/>
      <c r="X77" s="20"/>
      <c r="Y77" s="20"/>
      <c r="Z77" s="20"/>
      <c r="AA77" s="20"/>
      <c r="AB77" s="20"/>
      <c r="AC77" s="20"/>
      <c r="AD77" s="20"/>
      <c r="AE77" s="20"/>
      <c r="AF77" s="20"/>
      <c r="AG77" s="20" t="s">
        <v>75</v>
      </c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ht="22.5" outlineLevel="1" x14ac:dyDescent="0.2">
      <c r="A78" s="67">
        <v>49</v>
      </c>
      <c r="B78" s="37" t="s">
        <v>183</v>
      </c>
      <c r="C78" s="38" t="s">
        <v>270</v>
      </c>
      <c r="D78" s="35" t="s">
        <v>113</v>
      </c>
      <c r="E78" s="39">
        <v>1</v>
      </c>
      <c r="F78" s="40"/>
      <c r="G78" s="41">
        <f t="shared" ref="G78" si="21">ROUND(E78*F78,2)</f>
        <v>0</v>
      </c>
      <c r="H78" s="28"/>
      <c r="I78" s="27"/>
      <c r="J78" s="28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ht="22.5" outlineLevel="1" x14ac:dyDescent="0.2">
      <c r="A79" s="67">
        <v>50</v>
      </c>
      <c r="B79" s="37" t="s">
        <v>261</v>
      </c>
      <c r="C79" s="38" t="s">
        <v>260</v>
      </c>
      <c r="D79" s="35" t="s">
        <v>93</v>
      </c>
      <c r="E79" s="39">
        <v>1</v>
      </c>
      <c r="F79" s="40"/>
      <c r="G79" s="41">
        <f t="shared" si="14"/>
        <v>0</v>
      </c>
      <c r="H79" s="28"/>
      <c r="I79" s="27">
        <f t="shared" si="15"/>
        <v>0</v>
      </c>
      <c r="J79" s="28"/>
      <c r="K79" s="27">
        <f t="shared" si="16"/>
        <v>0</v>
      </c>
      <c r="L79" s="27">
        <v>15</v>
      </c>
      <c r="M79" s="27">
        <f t="shared" si="17"/>
        <v>0</v>
      </c>
      <c r="N79" s="27">
        <v>0</v>
      </c>
      <c r="O79" s="27">
        <f t="shared" si="18"/>
        <v>0</v>
      </c>
      <c r="P79" s="27">
        <v>0</v>
      </c>
      <c r="Q79" s="27">
        <f t="shared" si="19"/>
        <v>0</v>
      </c>
      <c r="R79" s="27"/>
      <c r="S79" s="27" t="s">
        <v>109</v>
      </c>
      <c r="T79" s="27" t="s">
        <v>110</v>
      </c>
      <c r="U79" s="27">
        <v>0</v>
      </c>
      <c r="V79" s="27">
        <f t="shared" si="20"/>
        <v>0</v>
      </c>
      <c r="W79" s="27"/>
      <c r="X79" s="20"/>
      <c r="Y79" s="20"/>
      <c r="Z79" s="20"/>
      <c r="AA79" s="20"/>
      <c r="AB79" s="20"/>
      <c r="AC79" s="20"/>
      <c r="AD79" s="20"/>
      <c r="AE79" s="20"/>
      <c r="AF79" s="20"/>
      <c r="AG79" s="20" t="s">
        <v>80</v>
      </c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ht="22.5" outlineLevel="1" x14ac:dyDescent="0.2">
      <c r="A80" s="67">
        <v>51</v>
      </c>
      <c r="B80" s="37" t="s">
        <v>271</v>
      </c>
      <c r="C80" s="38" t="s">
        <v>273</v>
      </c>
      <c r="D80" s="35" t="s">
        <v>93</v>
      </c>
      <c r="E80" s="39">
        <v>1</v>
      </c>
      <c r="F80" s="40"/>
      <c r="G80" s="41">
        <f t="shared" ref="G80" si="22">ROUND(E80*F80,2)</f>
        <v>0</v>
      </c>
      <c r="H80" s="28"/>
      <c r="I80" s="27"/>
      <c r="J80" s="28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ht="22.5" outlineLevel="1" x14ac:dyDescent="0.2">
      <c r="A81" s="67">
        <v>52</v>
      </c>
      <c r="B81" s="37" t="s">
        <v>184</v>
      </c>
      <c r="C81" s="38" t="s">
        <v>249</v>
      </c>
      <c r="D81" s="35" t="s">
        <v>93</v>
      </c>
      <c r="E81" s="39">
        <v>1</v>
      </c>
      <c r="F81" s="40"/>
      <c r="G81" s="41">
        <f t="shared" si="14"/>
        <v>0</v>
      </c>
      <c r="H81" s="28"/>
      <c r="I81" s="27">
        <f t="shared" si="15"/>
        <v>0</v>
      </c>
      <c r="J81" s="28"/>
      <c r="K81" s="27">
        <f t="shared" si="16"/>
        <v>0</v>
      </c>
      <c r="L81" s="27">
        <v>15</v>
      </c>
      <c r="M81" s="27">
        <f t="shared" si="17"/>
        <v>0</v>
      </c>
      <c r="N81" s="27">
        <v>0</v>
      </c>
      <c r="O81" s="27">
        <f t="shared" si="18"/>
        <v>0</v>
      </c>
      <c r="P81" s="27">
        <v>0</v>
      </c>
      <c r="Q81" s="27">
        <f t="shared" si="19"/>
        <v>0</v>
      </c>
      <c r="R81" s="27"/>
      <c r="S81" s="27" t="s">
        <v>109</v>
      </c>
      <c r="T81" s="27" t="s">
        <v>116</v>
      </c>
      <c r="U81" s="27">
        <v>0</v>
      </c>
      <c r="V81" s="27">
        <f t="shared" si="20"/>
        <v>0</v>
      </c>
      <c r="W81" s="27"/>
      <c r="X81" s="20"/>
      <c r="Y81" s="20"/>
      <c r="Z81" s="20"/>
      <c r="AA81" s="20"/>
      <c r="AB81" s="20"/>
      <c r="AC81" s="20"/>
      <c r="AD81" s="20"/>
      <c r="AE81" s="20"/>
      <c r="AF81" s="20"/>
      <c r="AG81" s="20" t="s">
        <v>75</v>
      </c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outlineLevel="1" x14ac:dyDescent="0.2">
      <c r="A82" s="67">
        <v>53</v>
      </c>
      <c r="B82" s="37" t="s">
        <v>185</v>
      </c>
      <c r="C82" s="38" t="s">
        <v>237</v>
      </c>
      <c r="D82" s="35" t="s">
        <v>93</v>
      </c>
      <c r="E82" s="39">
        <v>3</v>
      </c>
      <c r="F82" s="40"/>
      <c r="G82" s="41">
        <f t="shared" si="14"/>
        <v>0</v>
      </c>
      <c r="H82" s="28"/>
      <c r="I82" s="27">
        <f t="shared" si="15"/>
        <v>0</v>
      </c>
      <c r="J82" s="28"/>
      <c r="K82" s="27">
        <f t="shared" si="16"/>
        <v>0</v>
      </c>
      <c r="L82" s="27">
        <v>15</v>
      </c>
      <c r="M82" s="27">
        <f t="shared" si="17"/>
        <v>0</v>
      </c>
      <c r="N82" s="27">
        <v>0</v>
      </c>
      <c r="O82" s="27">
        <f t="shared" si="18"/>
        <v>0</v>
      </c>
      <c r="P82" s="27">
        <v>0</v>
      </c>
      <c r="Q82" s="27">
        <f t="shared" si="19"/>
        <v>0</v>
      </c>
      <c r="R82" s="27"/>
      <c r="S82" s="27" t="s">
        <v>109</v>
      </c>
      <c r="T82" s="27" t="s">
        <v>116</v>
      </c>
      <c r="U82" s="27">
        <v>0</v>
      </c>
      <c r="V82" s="27">
        <f t="shared" si="20"/>
        <v>0</v>
      </c>
      <c r="W82" s="27"/>
      <c r="X82" s="20"/>
      <c r="Y82" s="20"/>
      <c r="Z82" s="20"/>
      <c r="AA82" s="20"/>
      <c r="AB82" s="20"/>
      <c r="AC82" s="20"/>
      <c r="AD82" s="20"/>
      <c r="AE82" s="20"/>
      <c r="AF82" s="20"/>
      <c r="AG82" s="20" t="s">
        <v>75</v>
      </c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ht="22.5" outlineLevel="1" x14ac:dyDescent="0.2">
      <c r="A83" s="68">
        <v>54</v>
      </c>
      <c r="B83" s="42" t="s">
        <v>276</v>
      </c>
      <c r="C83" s="43" t="s">
        <v>277</v>
      </c>
      <c r="D83" s="36" t="s">
        <v>93</v>
      </c>
      <c r="E83" s="44">
        <v>1</v>
      </c>
      <c r="F83" s="45"/>
      <c r="G83" s="46">
        <v>0</v>
      </c>
      <c r="H83" s="28"/>
      <c r="I83" s="27"/>
      <c r="J83" s="28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ht="17.25" customHeight="1" outlineLevel="1" x14ac:dyDescent="0.2">
      <c r="A84" s="67">
        <v>55</v>
      </c>
      <c r="B84" s="37" t="s">
        <v>184</v>
      </c>
      <c r="C84" s="38" t="s">
        <v>250</v>
      </c>
      <c r="D84" s="35" t="s">
        <v>93</v>
      </c>
      <c r="E84" s="39">
        <v>1</v>
      </c>
      <c r="F84" s="40"/>
      <c r="G84" s="41">
        <f t="shared" si="14"/>
        <v>0</v>
      </c>
      <c r="H84" s="28"/>
      <c r="I84" s="27">
        <f t="shared" si="15"/>
        <v>0</v>
      </c>
      <c r="J84" s="28"/>
      <c r="K84" s="27">
        <f t="shared" si="16"/>
        <v>0</v>
      </c>
      <c r="L84" s="27">
        <v>15</v>
      </c>
      <c r="M84" s="27">
        <f t="shared" si="17"/>
        <v>0</v>
      </c>
      <c r="N84" s="27">
        <v>1.8000000000000001E-4</v>
      </c>
      <c r="O84" s="27">
        <f t="shared" si="18"/>
        <v>0</v>
      </c>
      <c r="P84" s="27">
        <v>0</v>
      </c>
      <c r="Q84" s="27">
        <f t="shared" si="19"/>
        <v>0</v>
      </c>
      <c r="R84" s="27"/>
      <c r="S84" s="27" t="s">
        <v>109</v>
      </c>
      <c r="T84" s="27" t="s">
        <v>110</v>
      </c>
      <c r="U84" s="27">
        <v>0</v>
      </c>
      <c r="V84" s="27">
        <f t="shared" si="20"/>
        <v>0</v>
      </c>
      <c r="W84" s="27"/>
      <c r="X84" s="20"/>
      <c r="Y84" s="20"/>
      <c r="Z84" s="20"/>
      <c r="AA84" s="20"/>
      <c r="AB84" s="20"/>
      <c r="AC84" s="20"/>
      <c r="AD84" s="20"/>
      <c r="AE84" s="20"/>
      <c r="AF84" s="20"/>
      <c r="AG84" s="20" t="s">
        <v>186</v>
      </c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outlineLevel="1" x14ac:dyDescent="0.2">
      <c r="A85" s="67">
        <v>56</v>
      </c>
      <c r="B85" s="37" t="s">
        <v>184</v>
      </c>
      <c r="C85" s="38" t="s">
        <v>262</v>
      </c>
      <c r="D85" s="35" t="s">
        <v>93</v>
      </c>
      <c r="E85" s="39">
        <v>1</v>
      </c>
      <c r="F85" s="40"/>
      <c r="G85" s="41">
        <f t="shared" si="14"/>
        <v>0</v>
      </c>
      <c r="H85" s="28"/>
      <c r="I85" s="27">
        <f t="shared" si="15"/>
        <v>0</v>
      </c>
      <c r="J85" s="28"/>
      <c r="K85" s="27">
        <f t="shared" si="16"/>
        <v>0</v>
      </c>
      <c r="L85" s="27">
        <v>15</v>
      </c>
      <c r="M85" s="27">
        <f t="shared" si="17"/>
        <v>0</v>
      </c>
      <c r="N85" s="27">
        <v>0</v>
      </c>
      <c r="O85" s="27">
        <f t="shared" si="18"/>
        <v>0</v>
      </c>
      <c r="P85" s="27">
        <v>0</v>
      </c>
      <c r="Q85" s="27">
        <f t="shared" si="19"/>
        <v>0</v>
      </c>
      <c r="R85" s="27"/>
      <c r="S85" s="27" t="s">
        <v>109</v>
      </c>
      <c r="T85" s="27" t="s">
        <v>110</v>
      </c>
      <c r="U85" s="27">
        <v>0</v>
      </c>
      <c r="V85" s="27">
        <f t="shared" si="20"/>
        <v>0</v>
      </c>
      <c r="W85" s="27"/>
      <c r="X85" s="20"/>
      <c r="Y85" s="20"/>
      <c r="Z85" s="20"/>
      <c r="AA85" s="20"/>
      <c r="AB85" s="20"/>
      <c r="AC85" s="20"/>
      <c r="AD85" s="20"/>
      <c r="AE85" s="20"/>
      <c r="AF85" s="20"/>
      <c r="AG85" s="20" t="s">
        <v>186</v>
      </c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  <row r="86" spans="1:60" outlineLevel="1" x14ac:dyDescent="0.2">
      <c r="A86" s="68">
        <v>57</v>
      </c>
      <c r="B86" s="42" t="s">
        <v>184</v>
      </c>
      <c r="C86" s="43" t="s">
        <v>236</v>
      </c>
      <c r="D86" s="36" t="s">
        <v>93</v>
      </c>
      <c r="E86" s="44">
        <v>1</v>
      </c>
      <c r="F86" s="45"/>
      <c r="G86" s="46">
        <f t="shared" si="14"/>
        <v>0</v>
      </c>
      <c r="H86" s="28"/>
      <c r="I86" s="27">
        <f t="shared" si="15"/>
        <v>0</v>
      </c>
      <c r="J86" s="28"/>
      <c r="K86" s="27">
        <f t="shared" si="16"/>
        <v>0</v>
      </c>
      <c r="L86" s="27">
        <v>15</v>
      </c>
      <c r="M86" s="27">
        <f t="shared" si="17"/>
        <v>0</v>
      </c>
      <c r="N86" s="27">
        <v>0</v>
      </c>
      <c r="O86" s="27">
        <f t="shared" si="18"/>
        <v>0</v>
      </c>
      <c r="P86" s="27">
        <v>0</v>
      </c>
      <c r="Q86" s="27">
        <f t="shared" si="19"/>
        <v>0</v>
      </c>
      <c r="R86" s="27"/>
      <c r="S86" s="27" t="s">
        <v>109</v>
      </c>
      <c r="T86" s="27" t="s">
        <v>110</v>
      </c>
      <c r="U86" s="27">
        <v>0</v>
      </c>
      <c r="V86" s="27">
        <f t="shared" si="20"/>
        <v>0</v>
      </c>
      <c r="W86" s="27"/>
      <c r="X86" s="20"/>
      <c r="Y86" s="20"/>
      <c r="Z86" s="20"/>
      <c r="AA86" s="20"/>
      <c r="AB86" s="20"/>
      <c r="AC86" s="20"/>
      <c r="AD86" s="20"/>
      <c r="AE86" s="20"/>
      <c r="AF86" s="20"/>
      <c r="AG86" s="20" t="s">
        <v>186</v>
      </c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</row>
    <row r="87" spans="1:60" outlineLevel="1" x14ac:dyDescent="0.2">
      <c r="A87" s="69">
        <v>58</v>
      </c>
      <c r="B87" s="48" t="s">
        <v>187</v>
      </c>
      <c r="C87" s="60" t="s">
        <v>188</v>
      </c>
      <c r="D87" s="61" t="s">
        <v>0</v>
      </c>
      <c r="E87" s="62"/>
      <c r="F87" s="63"/>
      <c r="G87" s="52">
        <f t="shared" si="14"/>
        <v>0</v>
      </c>
      <c r="H87" s="28"/>
      <c r="I87" s="27">
        <f t="shared" si="15"/>
        <v>0</v>
      </c>
      <c r="J87" s="28"/>
      <c r="K87" s="27">
        <f t="shared" si="16"/>
        <v>0</v>
      </c>
      <c r="L87" s="27">
        <v>15</v>
      </c>
      <c r="M87" s="27">
        <f t="shared" si="17"/>
        <v>0</v>
      </c>
      <c r="N87" s="27">
        <v>0</v>
      </c>
      <c r="O87" s="27">
        <f t="shared" si="18"/>
        <v>0</v>
      </c>
      <c r="P87" s="27">
        <v>0</v>
      </c>
      <c r="Q87" s="27">
        <f t="shared" si="19"/>
        <v>0</v>
      </c>
      <c r="R87" s="27"/>
      <c r="S87" s="27" t="s">
        <v>74</v>
      </c>
      <c r="T87" s="27" t="s">
        <v>74</v>
      </c>
      <c r="U87" s="27">
        <v>0</v>
      </c>
      <c r="V87" s="27">
        <f t="shared" si="20"/>
        <v>0</v>
      </c>
      <c r="W87" s="27"/>
      <c r="X87" s="20"/>
      <c r="Y87" s="20"/>
      <c r="Z87" s="20"/>
      <c r="AA87" s="20"/>
      <c r="AB87" s="20"/>
      <c r="AC87" s="20"/>
      <c r="AD87" s="20"/>
      <c r="AE87" s="20"/>
      <c r="AF87" s="20"/>
      <c r="AG87" s="20" t="s">
        <v>141</v>
      </c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</row>
    <row r="88" spans="1:60" x14ac:dyDescent="0.2">
      <c r="A88" s="53" t="s">
        <v>71</v>
      </c>
      <c r="B88" s="54" t="s">
        <v>34</v>
      </c>
      <c r="C88" s="55" t="s">
        <v>35</v>
      </c>
      <c r="D88" s="56"/>
      <c r="E88" s="57"/>
      <c r="F88" s="58"/>
      <c r="G88" s="59">
        <f>SUMIF(AG89:AG89,"&lt;&gt;NOR",G89:G89)</f>
        <v>0</v>
      </c>
      <c r="H88" s="29"/>
      <c r="I88" s="29">
        <f>SUM(I89:I89)</f>
        <v>0</v>
      </c>
      <c r="J88" s="29"/>
      <c r="K88" s="29">
        <f>SUM(K89:K89)</f>
        <v>0</v>
      </c>
      <c r="L88" s="29"/>
      <c r="M88" s="29">
        <f>SUM(M89:M89)</f>
        <v>0</v>
      </c>
      <c r="N88" s="29"/>
      <c r="O88" s="29">
        <f>SUM(O89:O89)</f>
        <v>0</v>
      </c>
      <c r="P88" s="29"/>
      <c r="Q88" s="29">
        <f>SUM(Q89:Q89)</f>
        <v>0</v>
      </c>
      <c r="R88" s="29"/>
      <c r="S88" s="29"/>
      <c r="T88" s="29"/>
      <c r="U88" s="29"/>
      <c r="V88" s="29">
        <f>SUM(V89:V89)</f>
        <v>0</v>
      </c>
      <c r="W88" s="29"/>
      <c r="AG88" t="s">
        <v>72</v>
      </c>
    </row>
    <row r="89" spans="1:60" ht="22.5" outlineLevel="1" x14ac:dyDescent="0.2">
      <c r="A89" s="67">
        <v>59</v>
      </c>
      <c r="B89" s="37" t="s">
        <v>189</v>
      </c>
      <c r="C89" s="38" t="s">
        <v>266</v>
      </c>
      <c r="D89" s="35" t="s">
        <v>93</v>
      </c>
      <c r="E89" s="39">
        <v>2</v>
      </c>
      <c r="F89" s="40"/>
      <c r="G89" s="41">
        <f>ROUND(E89*F89,2)</f>
        <v>0</v>
      </c>
      <c r="H89" s="28"/>
      <c r="I89" s="27">
        <f>ROUND(E89*H89,2)</f>
        <v>0</v>
      </c>
      <c r="J89" s="28"/>
      <c r="K89" s="27">
        <f>ROUND(E89*J89,2)</f>
        <v>0</v>
      </c>
      <c r="L89" s="27">
        <v>15</v>
      </c>
      <c r="M89" s="27">
        <f>G89*(1+L89/100)</f>
        <v>0</v>
      </c>
      <c r="N89" s="27">
        <v>0</v>
      </c>
      <c r="O89" s="27">
        <f>ROUND(E89*N89,2)</f>
        <v>0</v>
      </c>
      <c r="P89" s="27">
        <v>0</v>
      </c>
      <c r="Q89" s="27">
        <f>ROUND(E89*P89,2)</f>
        <v>0</v>
      </c>
      <c r="R89" s="27"/>
      <c r="S89" s="27" t="s">
        <v>109</v>
      </c>
      <c r="T89" s="27" t="s">
        <v>110</v>
      </c>
      <c r="U89" s="27">
        <v>0</v>
      </c>
      <c r="V89" s="27">
        <f>ROUND(E89*U89,2)</f>
        <v>0</v>
      </c>
      <c r="W89" s="27"/>
      <c r="X89" s="20"/>
      <c r="Y89" s="20"/>
      <c r="Z89" s="20"/>
      <c r="AA89" s="20"/>
      <c r="AB89" s="20"/>
      <c r="AC89" s="20"/>
      <c r="AD89" s="20"/>
      <c r="AE89" s="20"/>
      <c r="AF89" s="20"/>
      <c r="AG89" s="20" t="s">
        <v>190</v>
      </c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</row>
    <row r="90" spans="1:60" x14ac:dyDescent="0.2">
      <c r="A90" s="53" t="s">
        <v>71</v>
      </c>
      <c r="B90" s="54" t="s">
        <v>36</v>
      </c>
      <c r="C90" s="55" t="s">
        <v>37</v>
      </c>
      <c r="D90" s="56"/>
      <c r="E90" s="57"/>
      <c r="F90" s="58"/>
      <c r="G90" s="59">
        <f>SUMIF(AG91:AG98,"&lt;&gt;NOR",G91:G98)</f>
        <v>0</v>
      </c>
      <c r="H90" s="29"/>
      <c r="I90" s="29">
        <f>SUM(I91:I98)</f>
        <v>0</v>
      </c>
      <c r="J90" s="29"/>
      <c r="K90" s="29">
        <f>SUM(K91:K98)</f>
        <v>0</v>
      </c>
      <c r="L90" s="29"/>
      <c r="M90" s="29">
        <f>SUM(M91:M98)</f>
        <v>0</v>
      </c>
      <c r="N90" s="29"/>
      <c r="O90" s="29">
        <f>SUM(O91:O98)</f>
        <v>0.02</v>
      </c>
      <c r="P90" s="29"/>
      <c r="Q90" s="29">
        <f>SUM(Q91:Q98)</f>
        <v>0</v>
      </c>
      <c r="R90" s="29"/>
      <c r="S90" s="29"/>
      <c r="T90" s="29"/>
      <c r="U90" s="29"/>
      <c r="V90" s="29">
        <f>SUM(V91:V98)</f>
        <v>3.7800000000000002</v>
      </c>
      <c r="W90" s="29"/>
      <c r="AG90" t="s">
        <v>72</v>
      </c>
    </row>
    <row r="91" spans="1:60" outlineLevel="1" x14ac:dyDescent="0.2">
      <c r="A91" s="68">
        <v>60</v>
      </c>
      <c r="B91" s="42" t="s">
        <v>191</v>
      </c>
      <c r="C91" s="43" t="s">
        <v>264</v>
      </c>
      <c r="D91" s="34" t="s">
        <v>238</v>
      </c>
      <c r="E91" s="44">
        <v>3.1960000000000002</v>
      </c>
      <c r="F91" s="45"/>
      <c r="G91" s="46">
        <f>ROUND(E91*F91,2)</f>
        <v>0</v>
      </c>
      <c r="H91" s="28"/>
      <c r="I91" s="27">
        <f>ROUND(E91*H91,2)</f>
        <v>0</v>
      </c>
      <c r="J91" s="28"/>
      <c r="K91" s="27">
        <f>ROUND(E91*J91,2)</f>
        <v>0</v>
      </c>
      <c r="L91" s="27">
        <v>15</v>
      </c>
      <c r="M91" s="27">
        <f>G91*(1+L91/100)</f>
        <v>0</v>
      </c>
      <c r="N91" s="27">
        <v>0</v>
      </c>
      <c r="O91" s="27">
        <f>ROUND(E91*N91,2)</f>
        <v>0</v>
      </c>
      <c r="P91" s="27">
        <v>0</v>
      </c>
      <c r="Q91" s="27">
        <f>ROUND(E91*P91,2)</f>
        <v>0</v>
      </c>
      <c r="R91" s="27"/>
      <c r="S91" s="27" t="s">
        <v>74</v>
      </c>
      <c r="T91" s="27" t="s">
        <v>74</v>
      </c>
      <c r="U91" s="27">
        <v>0.33100000000000002</v>
      </c>
      <c r="V91" s="27">
        <f>ROUND(E91*U91,2)</f>
        <v>1.06</v>
      </c>
      <c r="W91" s="27"/>
      <c r="X91" s="20"/>
      <c r="Y91" s="20"/>
      <c r="Z91" s="20"/>
      <c r="AA91" s="20"/>
      <c r="AB91" s="20"/>
      <c r="AC91" s="20"/>
      <c r="AD91" s="20"/>
      <c r="AE91" s="20"/>
      <c r="AF91" s="20"/>
      <c r="AG91" s="20" t="s">
        <v>130</v>
      </c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</row>
    <row r="92" spans="1:60" outlineLevel="1" x14ac:dyDescent="0.2">
      <c r="A92" s="69"/>
      <c r="B92" s="48"/>
      <c r="C92" s="49" t="s">
        <v>192</v>
      </c>
      <c r="D92" s="50"/>
      <c r="E92" s="51">
        <v>3.1960000000000002</v>
      </c>
      <c r="F92" s="52"/>
      <c r="G92" s="52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0"/>
      <c r="Y92" s="20"/>
      <c r="Z92" s="20"/>
      <c r="AA92" s="20"/>
      <c r="AB92" s="20"/>
      <c r="AC92" s="20"/>
      <c r="AD92" s="20"/>
      <c r="AE92" s="20"/>
      <c r="AF92" s="20"/>
      <c r="AG92" s="20" t="s">
        <v>77</v>
      </c>
      <c r="AH92" s="20">
        <v>0</v>
      </c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</row>
    <row r="93" spans="1:60" ht="22.5" outlineLevel="1" x14ac:dyDescent="0.2">
      <c r="A93" s="67">
        <v>61</v>
      </c>
      <c r="B93" s="37" t="s">
        <v>193</v>
      </c>
      <c r="C93" s="38" t="s">
        <v>267</v>
      </c>
      <c r="D93" s="34" t="s">
        <v>238</v>
      </c>
      <c r="E93" s="39">
        <v>3.1960000000000002</v>
      </c>
      <c r="F93" s="40"/>
      <c r="G93" s="41">
        <f>ROUND(E93*F93,2)</f>
        <v>0</v>
      </c>
      <c r="H93" s="28"/>
      <c r="I93" s="27">
        <f>ROUND(E93*H93,2)</f>
        <v>0</v>
      </c>
      <c r="J93" s="28"/>
      <c r="K93" s="27">
        <f>ROUND(E93*J93,2)</f>
        <v>0</v>
      </c>
      <c r="L93" s="27">
        <v>15</v>
      </c>
      <c r="M93" s="27">
        <f>G93*(1+L93/100)</f>
        <v>0</v>
      </c>
      <c r="N93" s="27">
        <v>2.5000000000000001E-3</v>
      </c>
      <c r="O93" s="27">
        <f>ROUND(E93*N93,2)</f>
        <v>0.01</v>
      </c>
      <c r="P93" s="27">
        <v>0</v>
      </c>
      <c r="Q93" s="27">
        <f>ROUND(E93*P93,2)</f>
        <v>0</v>
      </c>
      <c r="R93" s="27"/>
      <c r="S93" s="27" t="s">
        <v>194</v>
      </c>
      <c r="T93" s="27" t="s">
        <v>194</v>
      </c>
      <c r="U93" s="27">
        <v>0.85</v>
      </c>
      <c r="V93" s="27">
        <f>ROUND(E93*U93,2)</f>
        <v>2.72</v>
      </c>
      <c r="W93" s="27"/>
      <c r="X93" s="20"/>
      <c r="Y93" s="20"/>
      <c r="Z93" s="20"/>
      <c r="AA93" s="20"/>
      <c r="AB93" s="20"/>
      <c r="AC93" s="20"/>
      <c r="AD93" s="20"/>
      <c r="AE93" s="20"/>
      <c r="AF93" s="20"/>
      <c r="AG93" s="20" t="s">
        <v>130</v>
      </c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</row>
    <row r="94" spans="1:60" ht="22.5" outlineLevel="1" x14ac:dyDescent="0.2">
      <c r="A94" s="68">
        <v>62</v>
      </c>
      <c r="B94" s="42" t="s">
        <v>195</v>
      </c>
      <c r="C94" s="43" t="s">
        <v>268</v>
      </c>
      <c r="D94" s="34" t="s">
        <v>238</v>
      </c>
      <c r="E94" s="44">
        <v>3.1960000000000002</v>
      </c>
      <c r="F94" s="45"/>
      <c r="G94" s="46">
        <f>ROUND(E94*F94,2)</f>
        <v>0</v>
      </c>
      <c r="H94" s="28"/>
      <c r="I94" s="27">
        <f>ROUND(E94*H94,2)</f>
        <v>0</v>
      </c>
      <c r="J94" s="28"/>
      <c r="K94" s="27">
        <f>ROUND(E94*J94,2)</f>
        <v>0</v>
      </c>
      <c r="L94" s="27">
        <v>15</v>
      </c>
      <c r="M94" s="27">
        <f>G94*(1+L94/100)</f>
        <v>0</v>
      </c>
      <c r="N94" s="27">
        <v>4.0000000000000002E-4</v>
      </c>
      <c r="O94" s="27">
        <f>ROUND(E94*N94,2)</f>
        <v>0</v>
      </c>
      <c r="P94" s="27">
        <v>0</v>
      </c>
      <c r="Q94" s="27">
        <f>ROUND(E94*P94,2)</f>
        <v>0</v>
      </c>
      <c r="R94" s="27"/>
      <c r="S94" s="27" t="s">
        <v>74</v>
      </c>
      <c r="T94" s="27" t="s">
        <v>74</v>
      </c>
      <c r="U94" s="27">
        <v>0</v>
      </c>
      <c r="V94" s="27">
        <f>ROUND(E94*U94,2)</f>
        <v>0</v>
      </c>
      <c r="W94" s="27"/>
      <c r="X94" s="20"/>
      <c r="Y94" s="20"/>
      <c r="Z94" s="20"/>
      <c r="AA94" s="20"/>
      <c r="AB94" s="20"/>
      <c r="AC94" s="20"/>
      <c r="AD94" s="20"/>
      <c r="AE94" s="20"/>
      <c r="AF94" s="20"/>
      <c r="AG94" s="20" t="s">
        <v>130</v>
      </c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</row>
    <row r="95" spans="1:60" outlineLevel="1" x14ac:dyDescent="0.2">
      <c r="A95" s="69"/>
      <c r="B95" s="48"/>
      <c r="C95" s="49" t="s">
        <v>192</v>
      </c>
      <c r="D95" s="50"/>
      <c r="E95" s="51">
        <v>3.1960000000000002</v>
      </c>
      <c r="F95" s="52"/>
      <c r="G95" s="52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0"/>
      <c r="Y95" s="20"/>
      <c r="Z95" s="20"/>
      <c r="AA95" s="20"/>
      <c r="AB95" s="20"/>
      <c r="AC95" s="20"/>
      <c r="AD95" s="20"/>
      <c r="AE95" s="20"/>
      <c r="AF95" s="20"/>
      <c r="AG95" s="20" t="s">
        <v>77</v>
      </c>
      <c r="AH95" s="20">
        <v>0</v>
      </c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</row>
    <row r="96" spans="1:60" ht="22.5" outlineLevel="1" x14ac:dyDescent="0.2">
      <c r="A96" s="68">
        <v>63</v>
      </c>
      <c r="B96" s="42" t="s">
        <v>196</v>
      </c>
      <c r="C96" s="43" t="s">
        <v>244</v>
      </c>
      <c r="D96" s="34" t="s">
        <v>238</v>
      </c>
      <c r="E96" s="44">
        <v>3.5156000000000001</v>
      </c>
      <c r="F96" s="45"/>
      <c r="G96" s="46">
        <f>ROUND(E96*F96,2)</f>
        <v>0</v>
      </c>
      <c r="H96" s="28"/>
      <c r="I96" s="27">
        <f>ROUND(E96*H96,2)</f>
        <v>0</v>
      </c>
      <c r="J96" s="28"/>
      <c r="K96" s="27">
        <f>ROUND(E96*J96,2)</f>
        <v>0</v>
      </c>
      <c r="L96" s="27">
        <v>15</v>
      </c>
      <c r="M96" s="27">
        <f>G96*(1+L96/100)</f>
        <v>0</v>
      </c>
      <c r="N96" s="27">
        <v>1.5399999999999999E-3</v>
      </c>
      <c r="O96" s="27">
        <f>ROUND(E96*N96,2)</f>
        <v>0.01</v>
      </c>
      <c r="P96" s="27">
        <v>0</v>
      </c>
      <c r="Q96" s="27">
        <f>ROUND(E96*P96,2)</f>
        <v>0</v>
      </c>
      <c r="R96" s="27"/>
      <c r="S96" s="27" t="s">
        <v>109</v>
      </c>
      <c r="T96" s="27" t="s">
        <v>116</v>
      </c>
      <c r="U96" s="27">
        <v>0</v>
      </c>
      <c r="V96" s="27">
        <f>ROUND(E96*U96,2)</f>
        <v>0</v>
      </c>
      <c r="W96" s="27"/>
      <c r="X96" s="20"/>
      <c r="Y96" s="20"/>
      <c r="Z96" s="20"/>
      <c r="AA96" s="20"/>
      <c r="AB96" s="20"/>
      <c r="AC96" s="20"/>
      <c r="AD96" s="20"/>
      <c r="AE96" s="20"/>
      <c r="AF96" s="20"/>
      <c r="AG96" s="20" t="s">
        <v>75</v>
      </c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outlineLevel="1" x14ac:dyDescent="0.2">
      <c r="A97" s="69"/>
      <c r="B97" s="48"/>
      <c r="C97" s="49" t="s">
        <v>197</v>
      </c>
      <c r="D97" s="50"/>
      <c r="E97" s="51">
        <v>3.5156000000000001</v>
      </c>
      <c r="F97" s="52"/>
      <c r="G97" s="52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0"/>
      <c r="Y97" s="20"/>
      <c r="Z97" s="20"/>
      <c r="AA97" s="20"/>
      <c r="AB97" s="20"/>
      <c r="AC97" s="20"/>
      <c r="AD97" s="20"/>
      <c r="AE97" s="20"/>
      <c r="AF97" s="20"/>
      <c r="AG97" s="20" t="s">
        <v>77</v>
      </c>
      <c r="AH97" s="20">
        <v>0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</row>
    <row r="98" spans="1:60" outlineLevel="1" x14ac:dyDescent="0.2">
      <c r="A98" s="69">
        <v>64</v>
      </c>
      <c r="B98" s="48" t="s">
        <v>198</v>
      </c>
      <c r="C98" s="60" t="s">
        <v>199</v>
      </c>
      <c r="D98" s="61" t="s">
        <v>0</v>
      </c>
      <c r="E98" s="62"/>
      <c r="F98" s="63"/>
      <c r="G98" s="52">
        <f>ROUND(E98*F98,2)</f>
        <v>0</v>
      </c>
      <c r="H98" s="28"/>
      <c r="I98" s="27">
        <f>ROUND(E98*H98,2)</f>
        <v>0</v>
      </c>
      <c r="J98" s="28"/>
      <c r="K98" s="27">
        <f>ROUND(E98*J98,2)</f>
        <v>0</v>
      </c>
      <c r="L98" s="27">
        <v>15</v>
      </c>
      <c r="M98" s="27">
        <f>G98*(1+L98/100)</f>
        <v>0</v>
      </c>
      <c r="N98" s="27">
        <v>0</v>
      </c>
      <c r="O98" s="27">
        <f>ROUND(E98*N98,2)</f>
        <v>0</v>
      </c>
      <c r="P98" s="27">
        <v>0</v>
      </c>
      <c r="Q98" s="27">
        <f>ROUND(E98*P98,2)</f>
        <v>0</v>
      </c>
      <c r="R98" s="27"/>
      <c r="S98" s="27" t="s">
        <v>74</v>
      </c>
      <c r="T98" s="27" t="s">
        <v>74</v>
      </c>
      <c r="U98" s="27">
        <v>0</v>
      </c>
      <c r="V98" s="27">
        <f>ROUND(E98*U98,2)</f>
        <v>0</v>
      </c>
      <c r="W98" s="27"/>
      <c r="X98" s="20"/>
      <c r="Y98" s="20"/>
      <c r="Z98" s="20"/>
      <c r="AA98" s="20"/>
      <c r="AB98" s="20"/>
      <c r="AC98" s="20"/>
      <c r="AD98" s="20"/>
      <c r="AE98" s="20"/>
      <c r="AF98" s="20"/>
      <c r="AG98" s="20" t="s">
        <v>141</v>
      </c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</row>
    <row r="99" spans="1:60" x14ac:dyDescent="0.2">
      <c r="A99" s="53" t="s">
        <v>71</v>
      </c>
      <c r="B99" s="54" t="s">
        <v>38</v>
      </c>
      <c r="C99" s="55" t="s">
        <v>39</v>
      </c>
      <c r="D99" s="56"/>
      <c r="E99" s="57"/>
      <c r="F99" s="58"/>
      <c r="G99" s="59">
        <f>SUMIF(AG100:AG107,"&lt;&gt;NOR",G100:G107)</f>
        <v>0</v>
      </c>
      <c r="H99" s="29"/>
      <c r="I99" s="29">
        <f>SUM(I100:I107)</f>
        <v>0</v>
      </c>
      <c r="J99" s="29"/>
      <c r="K99" s="29">
        <f>SUM(K100:K107)</f>
        <v>0</v>
      </c>
      <c r="L99" s="29"/>
      <c r="M99" s="29">
        <f>SUM(M100:M107)</f>
        <v>0</v>
      </c>
      <c r="N99" s="29"/>
      <c r="O99" s="29">
        <f>SUM(O100:O107)</f>
        <v>1.85</v>
      </c>
      <c r="P99" s="29"/>
      <c r="Q99" s="29">
        <f>SUM(Q100:Q107)</f>
        <v>0</v>
      </c>
      <c r="R99" s="29"/>
      <c r="S99" s="29"/>
      <c r="T99" s="29"/>
      <c r="U99" s="29"/>
      <c r="V99" s="29">
        <f>SUM(V100:V107)</f>
        <v>39.54</v>
      </c>
      <c r="W99" s="29"/>
      <c r="AG99" t="s">
        <v>72</v>
      </c>
    </row>
    <row r="100" spans="1:60" ht="22.5" outlineLevel="1" x14ac:dyDescent="0.2">
      <c r="A100" s="68">
        <v>65</v>
      </c>
      <c r="B100" s="42" t="s">
        <v>200</v>
      </c>
      <c r="C100" s="43" t="s">
        <v>269</v>
      </c>
      <c r="D100" s="34" t="s">
        <v>238</v>
      </c>
      <c r="E100" s="44">
        <v>24</v>
      </c>
      <c r="F100" s="45"/>
      <c r="G100" s="46">
        <f>ROUND(E100*F100,2)</f>
        <v>0</v>
      </c>
      <c r="H100" s="28"/>
      <c r="I100" s="27">
        <f>ROUND(E100*H100,2)</f>
        <v>0</v>
      </c>
      <c r="J100" s="28"/>
      <c r="K100" s="27">
        <f>ROUND(E100*J100,2)</f>
        <v>0</v>
      </c>
      <c r="L100" s="27">
        <v>15</v>
      </c>
      <c r="M100" s="27">
        <f>G100*(1+L100/100)</f>
        <v>0</v>
      </c>
      <c r="N100" s="27">
        <v>2.9999999999999997E-4</v>
      </c>
      <c r="O100" s="27">
        <f>ROUND(E100*N100,2)</f>
        <v>0.01</v>
      </c>
      <c r="P100" s="27">
        <v>0</v>
      </c>
      <c r="Q100" s="27">
        <f>ROUND(E100*P100,2)</f>
        <v>0</v>
      </c>
      <c r="R100" s="27"/>
      <c r="S100" s="27" t="s">
        <v>74</v>
      </c>
      <c r="T100" s="27" t="s">
        <v>74</v>
      </c>
      <c r="U100" s="27">
        <v>0</v>
      </c>
      <c r="V100" s="27">
        <f>ROUND(E100*U100,2)</f>
        <v>0</v>
      </c>
      <c r="W100" s="27"/>
      <c r="X100" s="20"/>
      <c r="Y100" s="20"/>
      <c r="Z100" s="20"/>
      <c r="AA100" s="20"/>
      <c r="AB100" s="20"/>
      <c r="AC100" s="20"/>
      <c r="AD100" s="20"/>
      <c r="AE100" s="20"/>
      <c r="AF100" s="20"/>
      <c r="AG100" s="20" t="s">
        <v>130</v>
      </c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</row>
    <row r="101" spans="1:60" outlineLevel="1" x14ac:dyDescent="0.2">
      <c r="A101" s="69"/>
      <c r="B101" s="48"/>
      <c r="C101" s="49">
        <v>24</v>
      </c>
      <c r="D101" s="50"/>
      <c r="E101" s="51">
        <v>24</v>
      </c>
      <c r="F101" s="52"/>
      <c r="G101" s="52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0"/>
      <c r="Y101" s="20"/>
      <c r="Z101" s="20"/>
      <c r="AA101" s="20"/>
      <c r="AB101" s="20"/>
      <c r="AC101" s="20"/>
      <c r="AD101" s="20"/>
      <c r="AE101" s="20"/>
      <c r="AF101" s="20"/>
      <c r="AG101" s="20" t="s">
        <v>77</v>
      </c>
      <c r="AH101" s="20">
        <v>0</v>
      </c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</row>
    <row r="102" spans="1:60" ht="22.5" outlineLevel="1" x14ac:dyDescent="0.2">
      <c r="A102" s="68">
        <v>66</v>
      </c>
      <c r="B102" s="42" t="s">
        <v>201</v>
      </c>
      <c r="C102" s="43" t="s">
        <v>254</v>
      </c>
      <c r="D102" s="34" t="s">
        <v>238</v>
      </c>
      <c r="E102" s="44">
        <v>28</v>
      </c>
      <c r="F102" s="45"/>
      <c r="G102" s="46">
        <f>ROUND(E102*F102,2)</f>
        <v>0</v>
      </c>
      <c r="H102" s="28"/>
      <c r="I102" s="27">
        <f>ROUND(E102*H102,2)</f>
        <v>0</v>
      </c>
      <c r="J102" s="28"/>
      <c r="K102" s="27">
        <f>ROUND(E102*J102,2)</f>
        <v>0</v>
      </c>
      <c r="L102" s="27">
        <v>15</v>
      </c>
      <c r="M102" s="27">
        <f>G102*(1+L102/100)</f>
        <v>0</v>
      </c>
      <c r="N102" s="27">
        <v>5.5800000000000002E-2</v>
      </c>
      <c r="O102" s="27">
        <f>ROUND(E102*N102,2)</f>
        <v>1.56</v>
      </c>
      <c r="P102" s="27">
        <v>0</v>
      </c>
      <c r="Q102" s="27">
        <f>ROUND(E102*P102,2)</f>
        <v>0</v>
      </c>
      <c r="R102" s="27"/>
      <c r="S102" s="27" t="s">
        <v>74</v>
      </c>
      <c r="T102" s="27" t="s">
        <v>74</v>
      </c>
      <c r="U102" s="27">
        <v>1.3480000000000001</v>
      </c>
      <c r="V102" s="27">
        <f>ROUND(E102*U102,2)</f>
        <v>37.74</v>
      </c>
      <c r="W102" s="27"/>
      <c r="X102" s="20"/>
      <c r="Y102" s="20"/>
      <c r="Z102" s="20"/>
      <c r="AA102" s="20"/>
      <c r="AB102" s="20"/>
      <c r="AC102" s="20"/>
      <c r="AD102" s="20"/>
      <c r="AE102" s="20"/>
      <c r="AF102" s="20"/>
      <c r="AG102" s="20" t="s">
        <v>130</v>
      </c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</row>
    <row r="103" spans="1:60" outlineLevel="1" x14ac:dyDescent="0.2">
      <c r="A103" s="69"/>
      <c r="B103" s="48"/>
      <c r="C103" s="49">
        <v>24</v>
      </c>
      <c r="D103" s="50"/>
      <c r="E103" s="51">
        <v>24</v>
      </c>
      <c r="F103" s="52"/>
      <c r="G103" s="52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0"/>
      <c r="Y103" s="20"/>
      <c r="Z103" s="20"/>
      <c r="AA103" s="20"/>
      <c r="AB103" s="20"/>
      <c r="AC103" s="20"/>
      <c r="AD103" s="20"/>
      <c r="AE103" s="20"/>
      <c r="AF103" s="20"/>
      <c r="AG103" s="20" t="s">
        <v>77</v>
      </c>
      <c r="AH103" s="20">
        <v>0</v>
      </c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</row>
    <row r="104" spans="1:60" ht="22.5" outlineLevel="1" x14ac:dyDescent="0.2">
      <c r="A104" s="67">
        <v>67</v>
      </c>
      <c r="B104" s="37" t="s">
        <v>202</v>
      </c>
      <c r="C104" s="38" t="s">
        <v>263</v>
      </c>
      <c r="D104" s="35" t="s">
        <v>105</v>
      </c>
      <c r="E104" s="39">
        <v>15</v>
      </c>
      <c r="F104" s="40"/>
      <c r="G104" s="41">
        <f>ROUND(E104*F104,2)</f>
        <v>0</v>
      </c>
      <c r="H104" s="28"/>
      <c r="I104" s="27">
        <f>ROUND(E104*H104,2)</f>
        <v>0</v>
      </c>
      <c r="J104" s="28"/>
      <c r="K104" s="27">
        <f>ROUND(E104*J104,2)</f>
        <v>0</v>
      </c>
      <c r="L104" s="27">
        <v>15</v>
      </c>
      <c r="M104" s="27">
        <f>G104*(1+L104/100)</f>
        <v>0</v>
      </c>
      <c r="N104" s="27">
        <v>0</v>
      </c>
      <c r="O104" s="27">
        <f>ROUND(E104*N104,2)</f>
        <v>0</v>
      </c>
      <c r="P104" s="27">
        <v>0</v>
      </c>
      <c r="Q104" s="27">
        <f>ROUND(E104*P104,2)</f>
        <v>0</v>
      </c>
      <c r="R104" s="27"/>
      <c r="S104" s="27" t="s">
        <v>74</v>
      </c>
      <c r="T104" s="27" t="s">
        <v>74</v>
      </c>
      <c r="U104" s="27">
        <v>0.12</v>
      </c>
      <c r="V104" s="27">
        <f>ROUND(E104*U104,2)</f>
        <v>1.8</v>
      </c>
      <c r="W104" s="27"/>
      <c r="X104" s="20"/>
      <c r="Y104" s="20"/>
      <c r="Z104" s="20"/>
      <c r="AA104" s="20"/>
      <c r="AB104" s="20"/>
      <c r="AC104" s="20"/>
      <c r="AD104" s="20"/>
      <c r="AE104" s="20"/>
      <c r="AF104" s="20"/>
      <c r="AG104" s="20" t="s">
        <v>130</v>
      </c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</row>
    <row r="105" spans="1:60" ht="22.5" outlineLevel="1" x14ac:dyDescent="0.2">
      <c r="A105" s="68">
        <v>68</v>
      </c>
      <c r="B105" s="42" t="s">
        <v>203</v>
      </c>
      <c r="C105" s="43" t="s">
        <v>255</v>
      </c>
      <c r="D105" s="34" t="s">
        <v>238</v>
      </c>
      <c r="E105" s="44">
        <v>28</v>
      </c>
      <c r="F105" s="45"/>
      <c r="G105" s="46">
        <f>ROUND(E105*F105,2)</f>
        <v>0</v>
      </c>
      <c r="H105" s="28"/>
      <c r="I105" s="27">
        <f>ROUND(E105*H105,2)</f>
        <v>0</v>
      </c>
      <c r="J105" s="28"/>
      <c r="K105" s="27">
        <f>ROUND(E105*J105,2)</f>
        <v>0</v>
      </c>
      <c r="L105" s="27">
        <v>15</v>
      </c>
      <c r="M105" s="27">
        <f>G105*(1+L105/100)</f>
        <v>0</v>
      </c>
      <c r="N105" s="27">
        <v>0.01</v>
      </c>
      <c r="O105" s="27">
        <f>ROUND(E105*N105,2)</f>
        <v>0.28000000000000003</v>
      </c>
      <c r="P105" s="27">
        <v>0</v>
      </c>
      <c r="Q105" s="27">
        <f>ROUND(E105*P105,2)</f>
        <v>0</v>
      </c>
      <c r="R105" s="27" t="s">
        <v>204</v>
      </c>
      <c r="S105" s="27" t="s">
        <v>74</v>
      </c>
      <c r="T105" s="27" t="s">
        <v>110</v>
      </c>
      <c r="U105" s="27">
        <v>0</v>
      </c>
      <c r="V105" s="27">
        <f>ROUND(E105*U105,2)</f>
        <v>0</v>
      </c>
      <c r="W105" s="27"/>
      <c r="X105" s="20"/>
      <c r="Y105" s="20"/>
      <c r="Z105" s="20"/>
      <c r="AA105" s="20"/>
      <c r="AB105" s="20"/>
      <c r="AC105" s="20"/>
      <c r="AD105" s="20"/>
      <c r="AE105" s="20"/>
      <c r="AF105" s="20"/>
      <c r="AG105" s="20" t="s">
        <v>190</v>
      </c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</row>
    <row r="106" spans="1:60" outlineLevel="1" x14ac:dyDescent="0.2">
      <c r="A106" s="69"/>
      <c r="B106" s="48"/>
      <c r="C106" s="49" t="s">
        <v>252</v>
      </c>
      <c r="D106" s="50"/>
      <c r="E106" s="51">
        <v>28</v>
      </c>
      <c r="F106" s="52"/>
      <c r="G106" s="52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0"/>
      <c r="Y106" s="20"/>
      <c r="Z106" s="20"/>
      <c r="AA106" s="20"/>
      <c r="AB106" s="20"/>
      <c r="AC106" s="20"/>
      <c r="AD106" s="20"/>
      <c r="AE106" s="20"/>
      <c r="AF106" s="20"/>
      <c r="AG106" s="20" t="s">
        <v>77</v>
      </c>
      <c r="AH106" s="20">
        <v>0</v>
      </c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</row>
    <row r="107" spans="1:60" outlineLevel="1" x14ac:dyDescent="0.2">
      <c r="A107" s="69">
        <v>69</v>
      </c>
      <c r="B107" s="48" t="s">
        <v>205</v>
      </c>
      <c r="C107" s="60" t="s">
        <v>206</v>
      </c>
      <c r="D107" s="61" t="s">
        <v>0</v>
      </c>
      <c r="E107" s="62"/>
      <c r="F107" s="63"/>
      <c r="G107" s="52">
        <f>ROUND(E107*F107,2)</f>
        <v>0</v>
      </c>
      <c r="H107" s="28"/>
      <c r="I107" s="27">
        <f>ROUND(E107*H107,2)</f>
        <v>0</v>
      </c>
      <c r="J107" s="28"/>
      <c r="K107" s="27">
        <f>ROUND(E107*J107,2)</f>
        <v>0</v>
      </c>
      <c r="L107" s="27">
        <v>15</v>
      </c>
      <c r="M107" s="27">
        <f>G107*(1+L107/100)</f>
        <v>0</v>
      </c>
      <c r="N107" s="27">
        <v>0</v>
      </c>
      <c r="O107" s="27">
        <f>ROUND(E107*N107,2)</f>
        <v>0</v>
      </c>
      <c r="P107" s="27">
        <v>0</v>
      </c>
      <c r="Q107" s="27">
        <f>ROUND(E107*P107,2)</f>
        <v>0</v>
      </c>
      <c r="R107" s="27"/>
      <c r="S107" s="27" t="s">
        <v>74</v>
      </c>
      <c r="T107" s="27" t="s">
        <v>74</v>
      </c>
      <c r="U107" s="27">
        <v>0</v>
      </c>
      <c r="V107" s="27">
        <f>ROUND(E107*U107,2)</f>
        <v>0</v>
      </c>
      <c r="W107" s="27"/>
      <c r="X107" s="20"/>
      <c r="Y107" s="20"/>
      <c r="Z107" s="20"/>
      <c r="AA107" s="20"/>
      <c r="AB107" s="20"/>
      <c r="AC107" s="20"/>
      <c r="AD107" s="20"/>
      <c r="AE107" s="20"/>
      <c r="AF107" s="20"/>
      <c r="AG107" s="20" t="s">
        <v>141</v>
      </c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</row>
    <row r="108" spans="1:60" x14ac:dyDescent="0.2">
      <c r="A108" s="53" t="s">
        <v>71</v>
      </c>
      <c r="B108" s="54" t="s">
        <v>40</v>
      </c>
      <c r="C108" s="55" t="s">
        <v>41</v>
      </c>
      <c r="D108" s="56"/>
      <c r="E108" s="57"/>
      <c r="F108" s="58"/>
      <c r="G108" s="59">
        <f>SUMIF(AG109:AG111,"&lt;&gt;NOR",G109:G111)</f>
        <v>0</v>
      </c>
      <c r="H108" s="29"/>
      <c r="I108" s="29">
        <f>SUM(I109:I111)</f>
        <v>0</v>
      </c>
      <c r="J108" s="29"/>
      <c r="K108" s="29">
        <f>SUM(K109:K111)</f>
        <v>0</v>
      </c>
      <c r="L108" s="29"/>
      <c r="M108" s="29">
        <f>SUM(M109:M111)</f>
        <v>0</v>
      </c>
      <c r="N108" s="29"/>
      <c r="O108" s="29">
        <f>SUM(O109:O111)</f>
        <v>0</v>
      </c>
      <c r="P108" s="29"/>
      <c r="Q108" s="29">
        <f>SUM(Q109:Q111)</f>
        <v>0</v>
      </c>
      <c r="R108" s="29"/>
      <c r="S108" s="29"/>
      <c r="T108" s="29"/>
      <c r="U108" s="29"/>
      <c r="V108" s="29">
        <f>SUM(V109:V111)</f>
        <v>0.51</v>
      </c>
      <c r="W108" s="29"/>
      <c r="AG108" t="s">
        <v>72</v>
      </c>
    </row>
    <row r="109" spans="1:60" outlineLevel="1" x14ac:dyDescent="0.2">
      <c r="A109" s="68">
        <v>70</v>
      </c>
      <c r="B109" s="42" t="s">
        <v>207</v>
      </c>
      <c r="C109" s="43" t="s">
        <v>208</v>
      </c>
      <c r="D109" s="34" t="s">
        <v>238</v>
      </c>
      <c r="E109" s="44">
        <v>3</v>
      </c>
      <c r="F109" s="45"/>
      <c r="G109" s="46">
        <f>ROUND(E109*F109,2)</f>
        <v>0</v>
      </c>
      <c r="H109" s="28"/>
      <c r="I109" s="27">
        <f>ROUND(E109*H109,2)</f>
        <v>0</v>
      </c>
      <c r="J109" s="28"/>
      <c r="K109" s="27">
        <f>ROUND(E109*J109,2)</f>
        <v>0</v>
      </c>
      <c r="L109" s="27">
        <v>15</v>
      </c>
      <c r="M109" s="27">
        <f>G109*(1+L109/100)</f>
        <v>0</v>
      </c>
      <c r="N109" s="27">
        <v>7.6999999999999996E-4</v>
      </c>
      <c r="O109" s="27">
        <f>ROUND(E109*N109,2)</f>
        <v>0</v>
      </c>
      <c r="P109" s="27">
        <v>0</v>
      </c>
      <c r="Q109" s="27">
        <f>ROUND(E109*P109,2)</f>
        <v>0</v>
      </c>
      <c r="R109" s="27"/>
      <c r="S109" s="27" t="s">
        <v>74</v>
      </c>
      <c r="T109" s="27" t="s">
        <v>74</v>
      </c>
      <c r="U109" s="27">
        <v>9.7439999999999999E-2</v>
      </c>
      <c r="V109" s="27">
        <f>ROUND(E109*U109,2)</f>
        <v>0.28999999999999998</v>
      </c>
      <c r="W109" s="27"/>
      <c r="X109" s="20"/>
      <c r="Y109" s="20"/>
      <c r="Z109" s="20"/>
      <c r="AA109" s="20"/>
      <c r="AB109" s="20"/>
      <c r="AC109" s="20"/>
      <c r="AD109" s="20"/>
      <c r="AE109" s="20"/>
      <c r="AF109" s="20"/>
      <c r="AG109" s="20" t="s">
        <v>130</v>
      </c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</row>
    <row r="110" spans="1:60" outlineLevel="1" x14ac:dyDescent="0.2">
      <c r="A110" s="69"/>
      <c r="B110" s="48"/>
      <c r="C110" s="49"/>
      <c r="D110" s="50"/>
      <c r="E110" s="51"/>
      <c r="F110" s="52"/>
      <c r="G110" s="52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0"/>
      <c r="Y110" s="20"/>
      <c r="Z110" s="20"/>
      <c r="AA110" s="20"/>
      <c r="AB110" s="20"/>
      <c r="AC110" s="20"/>
      <c r="AD110" s="20"/>
      <c r="AE110" s="20"/>
      <c r="AF110" s="20"/>
      <c r="AG110" s="20" t="s">
        <v>77</v>
      </c>
      <c r="AH110" s="20">
        <v>0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</row>
    <row r="111" spans="1:60" outlineLevel="1" x14ac:dyDescent="0.2">
      <c r="A111" s="67">
        <v>71</v>
      </c>
      <c r="B111" s="37" t="s">
        <v>209</v>
      </c>
      <c r="C111" s="38" t="s">
        <v>251</v>
      </c>
      <c r="D111" s="34" t="s">
        <v>238</v>
      </c>
      <c r="E111" s="39">
        <v>3</v>
      </c>
      <c r="F111" s="40"/>
      <c r="G111" s="41">
        <f>ROUND(E111*F111,2)</f>
        <v>0</v>
      </c>
      <c r="H111" s="28"/>
      <c r="I111" s="27">
        <f>ROUND(E111*H111,2)</f>
        <v>0</v>
      </c>
      <c r="J111" s="28"/>
      <c r="K111" s="27">
        <f>ROUND(E111*J111,2)</f>
        <v>0</v>
      </c>
      <c r="L111" s="27">
        <v>15</v>
      </c>
      <c r="M111" s="27">
        <f>G111*(1+L111/100)</f>
        <v>0</v>
      </c>
      <c r="N111" s="27">
        <v>4.6000000000000001E-4</v>
      </c>
      <c r="O111" s="27">
        <f>ROUND(E111*N111,2)</f>
        <v>0</v>
      </c>
      <c r="P111" s="27">
        <v>0</v>
      </c>
      <c r="Q111" s="27">
        <f>ROUND(E111*P111,2)</f>
        <v>0</v>
      </c>
      <c r="R111" s="27"/>
      <c r="S111" s="27" t="s">
        <v>74</v>
      </c>
      <c r="T111" s="27" t="s">
        <v>74</v>
      </c>
      <c r="U111" s="27">
        <v>7.3099999999999998E-2</v>
      </c>
      <c r="V111" s="27">
        <f>ROUND(E111*U111,2)</f>
        <v>0.22</v>
      </c>
      <c r="W111" s="27"/>
      <c r="X111" s="20"/>
      <c r="Y111" s="20"/>
      <c r="Z111" s="20"/>
      <c r="AA111" s="20"/>
      <c r="AB111" s="20"/>
      <c r="AC111" s="20"/>
      <c r="AD111" s="20"/>
      <c r="AE111" s="20"/>
      <c r="AF111" s="20"/>
      <c r="AG111" s="20" t="s">
        <v>130</v>
      </c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</row>
    <row r="112" spans="1:60" x14ac:dyDescent="0.2">
      <c r="A112" s="53" t="s">
        <v>71</v>
      </c>
      <c r="B112" s="54" t="s">
        <v>42</v>
      </c>
      <c r="C112" s="55" t="s">
        <v>43</v>
      </c>
      <c r="D112" s="56"/>
      <c r="E112" s="57"/>
      <c r="F112" s="58"/>
      <c r="G112" s="59">
        <f>SUMIF(AG113:AG113,"&lt;&gt;NOR",G113:G113)</f>
        <v>0</v>
      </c>
      <c r="H112" s="29"/>
      <c r="I112" s="29">
        <f>SUM(I113:I113)</f>
        <v>0</v>
      </c>
      <c r="J112" s="29"/>
      <c r="K112" s="29">
        <f>SUM(K113:K113)</f>
        <v>0</v>
      </c>
      <c r="L112" s="29"/>
      <c r="M112" s="29">
        <f>SUM(M113:M113)</f>
        <v>0</v>
      </c>
      <c r="N112" s="29"/>
      <c r="O112" s="29">
        <f>SUM(O113:O113)</f>
        <v>0</v>
      </c>
      <c r="P112" s="29"/>
      <c r="Q112" s="29">
        <f>SUM(Q113:Q113)</f>
        <v>0</v>
      </c>
      <c r="R112" s="29"/>
      <c r="S112" s="29"/>
      <c r="T112" s="29"/>
      <c r="U112" s="29"/>
      <c r="V112" s="29">
        <f>SUM(V113:V113)</f>
        <v>0</v>
      </c>
      <c r="W112" s="29"/>
      <c r="AG112" t="s">
        <v>72</v>
      </c>
    </row>
    <row r="113" spans="1:60" ht="22.5" outlineLevel="1" x14ac:dyDescent="0.2">
      <c r="A113" s="67">
        <v>72</v>
      </c>
      <c r="B113" s="37" t="s">
        <v>210</v>
      </c>
      <c r="C113" s="38" t="s">
        <v>245</v>
      </c>
      <c r="D113" s="35" t="s">
        <v>113</v>
      </c>
      <c r="E113" s="39">
        <v>1</v>
      </c>
      <c r="F113" s="40"/>
      <c r="G113" s="41">
        <f>ROUND(E113*F113,2)</f>
        <v>0</v>
      </c>
      <c r="H113" s="28"/>
      <c r="I113" s="27">
        <f>ROUND(E113*H113,2)</f>
        <v>0</v>
      </c>
      <c r="J113" s="28"/>
      <c r="K113" s="27">
        <f>ROUND(E113*J113,2)</f>
        <v>0</v>
      </c>
      <c r="L113" s="27">
        <v>15</v>
      </c>
      <c r="M113" s="27">
        <f>G113*(1+L113/100)</f>
        <v>0</v>
      </c>
      <c r="N113" s="27">
        <v>0</v>
      </c>
      <c r="O113" s="27">
        <f>ROUND(E113*N113,2)</f>
        <v>0</v>
      </c>
      <c r="P113" s="27">
        <v>0</v>
      </c>
      <c r="Q113" s="27">
        <f>ROUND(E113*P113,2)</f>
        <v>0</v>
      </c>
      <c r="R113" s="27"/>
      <c r="S113" s="27" t="s">
        <v>109</v>
      </c>
      <c r="T113" s="27" t="s">
        <v>110</v>
      </c>
      <c r="U113" s="27">
        <v>0</v>
      </c>
      <c r="V113" s="27">
        <f>ROUND(E113*U113,2)</f>
        <v>0</v>
      </c>
      <c r="W113" s="27"/>
      <c r="X113" s="20"/>
      <c r="Y113" s="20"/>
      <c r="Z113" s="20"/>
      <c r="AA113" s="20"/>
      <c r="AB113" s="20"/>
      <c r="AC113" s="20"/>
      <c r="AD113" s="20"/>
      <c r="AE113" s="20"/>
      <c r="AF113" s="20"/>
      <c r="AG113" s="20" t="s">
        <v>75</v>
      </c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</row>
    <row r="114" spans="1:60" x14ac:dyDescent="0.2">
      <c r="A114" s="53" t="s">
        <v>71</v>
      </c>
      <c r="B114" s="54" t="s">
        <v>44</v>
      </c>
      <c r="C114" s="55" t="s">
        <v>45</v>
      </c>
      <c r="D114" s="56"/>
      <c r="E114" s="57"/>
      <c r="F114" s="58"/>
      <c r="G114" s="59">
        <f>SUMIF(AG115:AG120,"&lt;&gt;NOR",G115:G120)</f>
        <v>0</v>
      </c>
      <c r="H114" s="29"/>
      <c r="I114" s="29">
        <f>SUM(I115:I120)</f>
        <v>0</v>
      </c>
      <c r="J114" s="29"/>
      <c r="K114" s="29">
        <f>SUM(K115:K120)</f>
        <v>0</v>
      </c>
      <c r="L114" s="29"/>
      <c r="M114" s="29">
        <f>SUM(M115:M120)</f>
        <v>0</v>
      </c>
      <c r="N114" s="29"/>
      <c r="O114" s="29">
        <f>SUM(O115:O120)</f>
        <v>0</v>
      </c>
      <c r="P114" s="29"/>
      <c r="Q114" s="29">
        <f>SUM(Q115:Q120)</f>
        <v>0</v>
      </c>
      <c r="R114" s="29"/>
      <c r="S114" s="29"/>
      <c r="T114" s="29"/>
      <c r="U114" s="29"/>
      <c r="V114" s="29">
        <f>SUM(V115:V120)</f>
        <v>7.68</v>
      </c>
      <c r="W114" s="29"/>
      <c r="AG114" t="s">
        <v>72</v>
      </c>
    </row>
    <row r="115" spans="1:60" outlineLevel="1" x14ac:dyDescent="0.2">
      <c r="A115" s="67">
        <v>73</v>
      </c>
      <c r="B115" s="37" t="s">
        <v>211</v>
      </c>
      <c r="C115" s="38" t="s">
        <v>212</v>
      </c>
      <c r="D115" s="35" t="s">
        <v>121</v>
      </c>
      <c r="E115" s="39">
        <v>1.774</v>
      </c>
      <c r="F115" s="40"/>
      <c r="G115" s="41">
        <f t="shared" ref="G115:G120" si="23">ROUND(E115*F115,2)</f>
        <v>0</v>
      </c>
      <c r="H115" s="28"/>
      <c r="I115" s="27">
        <f t="shared" ref="I115:I120" si="24">ROUND(E115*H115,2)</f>
        <v>0</v>
      </c>
      <c r="J115" s="28"/>
      <c r="K115" s="27">
        <f t="shared" ref="K115:K120" si="25">ROUND(E115*J115,2)</f>
        <v>0</v>
      </c>
      <c r="L115" s="27">
        <v>15</v>
      </c>
      <c r="M115" s="27">
        <f t="shared" ref="M115:M120" si="26">G115*(1+L115/100)</f>
        <v>0</v>
      </c>
      <c r="N115" s="27">
        <v>0</v>
      </c>
      <c r="O115" s="27">
        <f t="shared" ref="O115:O120" si="27">ROUND(E115*N115,2)</f>
        <v>0</v>
      </c>
      <c r="P115" s="27">
        <v>0</v>
      </c>
      <c r="Q115" s="27">
        <f t="shared" ref="Q115:Q120" si="28">ROUND(E115*P115,2)</f>
        <v>0</v>
      </c>
      <c r="R115" s="27"/>
      <c r="S115" s="27" t="s">
        <v>74</v>
      </c>
      <c r="T115" s="27" t="s">
        <v>74</v>
      </c>
      <c r="U115" s="27">
        <v>0.93300000000000005</v>
      </c>
      <c r="V115" s="27">
        <f t="shared" ref="V115:V120" si="29">ROUND(E115*U115,2)</f>
        <v>1.66</v>
      </c>
      <c r="W115" s="27"/>
      <c r="X115" s="20"/>
      <c r="Y115" s="20"/>
      <c r="Z115" s="20"/>
      <c r="AA115" s="20"/>
      <c r="AB115" s="20"/>
      <c r="AC115" s="20"/>
      <c r="AD115" s="20"/>
      <c r="AE115" s="20"/>
      <c r="AF115" s="20"/>
      <c r="AG115" s="20" t="s">
        <v>213</v>
      </c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outlineLevel="1" x14ac:dyDescent="0.2">
      <c r="A116" s="67">
        <v>74</v>
      </c>
      <c r="B116" s="37" t="s">
        <v>214</v>
      </c>
      <c r="C116" s="38" t="s">
        <v>215</v>
      </c>
      <c r="D116" s="35" t="s">
        <v>121</v>
      </c>
      <c r="E116" s="39">
        <v>5.3220000000000001</v>
      </c>
      <c r="F116" s="40"/>
      <c r="G116" s="41">
        <f t="shared" si="23"/>
        <v>0</v>
      </c>
      <c r="H116" s="28"/>
      <c r="I116" s="27">
        <f t="shared" si="24"/>
        <v>0</v>
      </c>
      <c r="J116" s="28"/>
      <c r="K116" s="27">
        <f t="shared" si="25"/>
        <v>0</v>
      </c>
      <c r="L116" s="27">
        <v>15</v>
      </c>
      <c r="M116" s="27">
        <f t="shared" si="26"/>
        <v>0</v>
      </c>
      <c r="N116" s="27">
        <v>0</v>
      </c>
      <c r="O116" s="27">
        <f t="shared" si="27"/>
        <v>0</v>
      </c>
      <c r="P116" s="27">
        <v>0</v>
      </c>
      <c r="Q116" s="27">
        <f t="shared" si="28"/>
        <v>0</v>
      </c>
      <c r="R116" s="27"/>
      <c r="S116" s="27" t="s">
        <v>74</v>
      </c>
      <c r="T116" s="27" t="s">
        <v>74</v>
      </c>
      <c r="U116" s="27">
        <v>0.65300000000000002</v>
      </c>
      <c r="V116" s="27">
        <f t="shared" si="29"/>
        <v>3.48</v>
      </c>
      <c r="W116" s="27"/>
      <c r="X116" s="20"/>
      <c r="Y116" s="20"/>
      <c r="Z116" s="20"/>
      <c r="AA116" s="20"/>
      <c r="AB116" s="20"/>
      <c r="AC116" s="20"/>
      <c r="AD116" s="20"/>
      <c r="AE116" s="20"/>
      <c r="AF116" s="20"/>
      <c r="AG116" s="20" t="s">
        <v>213</v>
      </c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</row>
    <row r="117" spans="1:60" outlineLevel="1" x14ac:dyDescent="0.2">
      <c r="A117" s="67">
        <v>75</v>
      </c>
      <c r="B117" s="37" t="s">
        <v>216</v>
      </c>
      <c r="C117" s="38" t="s">
        <v>217</v>
      </c>
      <c r="D117" s="35" t="s">
        <v>121</v>
      </c>
      <c r="E117" s="39">
        <v>1.774</v>
      </c>
      <c r="F117" s="40"/>
      <c r="G117" s="41">
        <f t="shared" si="23"/>
        <v>0</v>
      </c>
      <c r="H117" s="28"/>
      <c r="I117" s="27">
        <f t="shared" si="24"/>
        <v>0</v>
      </c>
      <c r="J117" s="28"/>
      <c r="K117" s="27">
        <f t="shared" si="25"/>
        <v>0</v>
      </c>
      <c r="L117" s="27">
        <v>15</v>
      </c>
      <c r="M117" s="27">
        <f t="shared" si="26"/>
        <v>0</v>
      </c>
      <c r="N117" s="27">
        <v>0</v>
      </c>
      <c r="O117" s="27">
        <f t="shared" si="27"/>
        <v>0</v>
      </c>
      <c r="P117" s="27">
        <v>0</v>
      </c>
      <c r="Q117" s="27">
        <f t="shared" si="28"/>
        <v>0</v>
      </c>
      <c r="R117" s="27"/>
      <c r="S117" s="27" t="s">
        <v>74</v>
      </c>
      <c r="T117" s="27" t="s">
        <v>74</v>
      </c>
      <c r="U117" s="27">
        <v>0.49</v>
      </c>
      <c r="V117" s="27">
        <f t="shared" si="29"/>
        <v>0.87</v>
      </c>
      <c r="W117" s="27"/>
      <c r="X117" s="20"/>
      <c r="Y117" s="20"/>
      <c r="Z117" s="20"/>
      <c r="AA117" s="20"/>
      <c r="AB117" s="20"/>
      <c r="AC117" s="20"/>
      <c r="AD117" s="20"/>
      <c r="AE117" s="20"/>
      <c r="AF117" s="20"/>
      <c r="AG117" s="20" t="s">
        <v>213</v>
      </c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</row>
    <row r="118" spans="1:60" outlineLevel="1" x14ac:dyDescent="0.2">
      <c r="A118" s="67">
        <v>76</v>
      </c>
      <c r="B118" s="37" t="s">
        <v>218</v>
      </c>
      <c r="C118" s="38" t="s">
        <v>219</v>
      </c>
      <c r="D118" s="35" t="s">
        <v>121</v>
      </c>
      <c r="E118" s="39">
        <v>15.965999999999999</v>
      </c>
      <c r="F118" s="40"/>
      <c r="G118" s="41">
        <f t="shared" si="23"/>
        <v>0</v>
      </c>
      <c r="H118" s="28"/>
      <c r="I118" s="27">
        <f t="shared" si="24"/>
        <v>0</v>
      </c>
      <c r="J118" s="28"/>
      <c r="K118" s="27">
        <f t="shared" si="25"/>
        <v>0</v>
      </c>
      <c r="L118" s="27">
        <v>15</v>
      </c>
      <c r="M118" s="27">
        <f t="shared" si="26"/>
        <v>0</v>
      </c>
      <c r="N118" s="27">
        <v>0</v>
      </c>
      <c r="O118" s="27">
        <f t="shared" si="27"/>
        <v>0</v>
      </c>
      <c r="P118" s="27">
        <v>0</v>
      </c>
      <c r="Q118" s="27">
        <f t="shared" si="28"/>
        <v>0</v>
      </c>
      <c r="R118" s="27"/>
      <c r="S118" s="27" t="s">
        <v>74</v>
      </c>
      <c r="T118" s="27" t="s">
        <v>74</v>
      </c>
      <c r="U118" s="27">
        <v>0</v>
      </c>
      <c r="V118" s="27">
        <f t="shared" si="29"/>
        <v>0</v>
      </c>
      <c r="W118" s="27"/>
      <c r="X118" s="20"/>
      <c r="Y118" s="20"/>
      <c r="Z118" s="20"/>
      <c r="AA118" s="20"/>
      <c r="AB118" s="20"/>
      <c r="AC118" s="20"/>
      <c r="AD118" s="20"/>
      <c r="AE118" s="20"/>
      <c r="AF118" s="20"/>
      <c r="AG118" s="20" t="s">
        <v>213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</row>
    <row r="119" spans="1:60" outlineLevel="1" x14ac:dyDescent="0.2">
      <c r="A119" s="67">
        <v>77</v>
      </c>
      <c r="B119" s="37" t="s">
        <v>220</v>
      </c>
      <c r="C119" s="38" t="s">
        <v>221</v>
      </c>
      <c r="D119" s="35" t="s">
        <v>121</v>
      </c>
      <c r="E119" s="39">
        <v>1.774</v>
      </c>
      <c r="F119" s="40"/>
      <c r="G119" s="41">
        <f t="shared" si="23"/>
        <v>0</v>
      </c>
      <c r="H119" s="28"/>
      <c r="I119" s="27">
        <f t="shared" si="24"/>
        <v>0</v>
      </c>
      <c r="J119" s="28"/>
      <c r="K119" s="27">
        <f t="shared" si="25"/>
        <v>0</v>
      </c>
      <c r="L119" s="27">
        <v>15</v>
      </c>
      <c r="M119" s="27">
        <f t="shared" si="26"/>
        <v>0</v>
      </c>
      <c r="N119" s="27">
        <v>0</v>
      </c>
      <c r="O119" s="27">
        <f t="shared" si="27"/>
        <v>0</v>
      </c>
      <c r="P119" s="27">
        <v>0</v>
      </c>
      <c r="Q119" s="27">
        <f t="shared" si="28"/>
        <v>0</v>
      </c>
      <c r="R119" s="27"/>
      <c r="S119" s="27" t="s">
        <v>74</v>
      </c>
      <c r="T119" s="27" t="s">
        <v>74</v>
      </c>
      <c r="U119" s="27">
        <v>0.94199999999999995</v>
      </c>
      <c r="V119" s="27">
        <f t="shared" si="29"/>
        <v>1.67</v>
      </c>
      <c r="W119" s="27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s">
        <v>213</v>
      </c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</row>
    <row r="120" spans="1:60" outlineLevel="1" x14ac:dyDescent="0.2">
      <c r="A120" s="67">
        <v>78</v>
      </c>
      <c r="B120" s="37" t="s">
        <v>222</v>
      </c>
      <c r="C120" s="38" t="s">
        <v>223</v>
      </c>
      <c r="D120" s="35" t="s">
        <v>121</v>
      </c>
      <c r="E120" s="39">
        <v>1.774</v>
      </c>
      <c r="F120" s="40"/>
      <c r="G120" s="41">
        <f t="shared" si="23"/>
        <v>0</v>
      </c>
      <c r="H120" s="28"/>
      <c r="I120" s="27">
        <f t="shared" si="24"/>
        <v>0</v>
      </c>
      <c r="J120" s="28"/>
      <c r="K120" s="27">
        <f t="shared" si="25"/>
        <v>0</v>
      </c>
      <c r="L120" s="27">
        <v>15</v>
      </c>
      <c r="M120" s="27">
        <f t="shared" si="26"/>
        <v>0</v>
      </c>
      <c r="N120" s="27">
        <v>0</v>
      </c>
      <c r="O120" s="27">
        <f t="shared" si="27"/>
        <v>0</v>
      </c>
      <c r="P120" s="27">
        <v>0</v>
      </c>
      <c r="Q120" s="27">
        <f t="shared" si="28"/>
        <v>0</v>
      </c>
      <c r="R120" s="27"/>
      <c r="S120" s="27" t="s">
        <v>74</v>
      </c>
      <c r="T120" s="27" t="s">
        <v>74</v>
      </c>
      <c r="U120" s="27">
        <v>0</v>
      </c>
      <c r="V120" s="27">
        <f t="shared" si="29"/>
        <v>0</v>
      </c>
      <c r="W120" s="27"/>
      <c r="X120" s="20"/>
      <c r="Y120" s="20"/>
      <c r="Z120" s="20"/>
      <c r="AA120" s="20"/>
      <c r="AB120" s="20"/>
      <c r="AC120" s="20"/>
      <c r="AD120" s="20"/>
      <c r="AE120" s="20"/>
      <c r="AF120" s="20"/>
      <c r="AG120" s="20" t="s">
        <v>213</v>
      </c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x14ac:dyDescent="0.2">
      <c r="A121" s="53" t="s">
        <v>71</v>
      </c>
      <c r="B121" s="54" t="s">
        <v>46</v>
      </c>
      <c r="C121" s="55" t="s">
        <v>5</v>
      </c>
      <c r="D121" s="56"/>
      <c r="E121" s="57"/>
      <c r="F121" s="58"/>
      <c r="G121" s="59">
        <f>SUMIF(AG122:AG124,"&lt;&gt;NOR",G122:G124)</f>
        <v>0</v>
      </c>
      <c r="H121" s="29"/>
      <c r="I121" s="29">
        <f>SUM(I122:I124)</f>
        <v>0</v>
      </c>
      <c r="J121" s="29"/>
      <c r="K121" s="29">
        <f>SUM(K122:K124)</f>
        <v>0</v>
      </c>
      <c r="L121" s="29"/>
      <c r="M121" s="29">
        <f>SUM(M122:M124)</f>
        <v>0</v>
      </c>
      <c r="N121" s="29"/>
      <c r="O121" s="29">
        <f>SUM(O122:O124)</f>
        <v>0</v>
      </c>
      <c r="P121" s="29"/>
      <c r="Q121" s="29">
        <f>SUM(Q122:Q124)</f>
        <v>0</v>
      </c>
      <c r="R121" s="29"/>
      <c r="S121" s="29"/>
      <c r="T121" s="29"/>
      <c r="U121" s="29"/>
      <c r="V121" s="29">
        <f>SUM(V122:V124)</f>
        <v>0</v>
      </c>
      <c r="W121" s="29"/>
      <c r="AG121" t="s">
        <v>72</v>
      </c>
    </row>
    <row r="122" spans="1:60" outlineLevel="1" x14ac:dyDescent="0.2">
      <c r="A122" s="67">
        <v>79</v>
      </c>
      <c r="B122" s="37" t="s">
        <v>224</v>
      </c>
      <c r="C122" s="38" t="s">
        <v>225</v>
      </c>
      <c r="D122" s="35" t="s">
        <v>226</v>
      </c>
      <c r="E122" s="39">
        <v>1</v>
      </c>
      <c r="F122" s="40"/>
      <c r="G122" s="41">
        <f>ROUND(E122*F122,2)</f>
        <v>0</v>
      </c>
      <c r="H122" s="28"/>
      <c r="I122" s="27">
        <f>ROUND(E122*H122,2)</f>
        <v>0</v>
      </c>
      <c r="J122" s="28"/>
      <c r="K122" s="27">
        <f>ROUND(E122*J122,2)</f>
        <v>0</v>
      </c>
      <c r="L122" s="27">
        <v>15</v>
      </c>
      <c r="M122" s="27">
        <f>G122*(1+L122/100)</f>
        <v>0</v>
      </c>
      <c r="N122" s="27">
        <v>0</v>
      </c>
      <c r="O122" s="27">
        <f>ROUND(E122*N122,2)</f>
        <v>0</v>
      </c>
      <c r="P122" s="27">
        <v>0</v>
      </c>
      <c r="Q122" s="27">
        <f>ROUND(E122*P122,2)</f>
        <v>0</v>
      </c>
      <c r="R122" s="27"/>
      <c r="S122" s="27" t="s">
        <v>74</v>
      </c>
      <c r="T122" s="27" t="s">
        <v>110</v>
      </c>
      <c r="U122" s="27">
        <v>0</v>
      </c>
      <c r="V122" s="27">
        <f>ROUND(E122*U122,2)</f>
        <v>0</v>
      </c>
      <c r="W122" s="27"/>
      <c r="X122" s="20"/>
      <c r="Y122" s="20"/>
      <c r="Z122" s="20"/>
      <c r="AA122" s="20"/>
      <c r="AB122" s="20"/>
      <c r="AC122" s="20"/>
      <c r="AD122" s="20"/>
      <c r="AE122" s="20"/>
      <c r="AF122" s="20"/>
      <c r="AG122" s="20" t="s">
        <v>227</v>
      </c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outlineLevel="1" x14ac:dyDescent="0.2">
      <c r="A123" s="67">
        <v>80</v>
      </c>
      <c r="B123" s="37" t="s">
        <v>228</v>
      </c>
      <c r="C123" s="38" t="s">
        <v>229</v>
      </c>
      <c r="D123" s="35" t="s">
        <v>226</v>
      </c>
      <c r="E123" s="39">
        <v>1</v>
      </c>
      <c r="F123" s="40"/>
      <c r="G123" s="41">
        <f>ROUND(E123*F123,2)</f>
        <v>0</v>
      </c>
      <c r="H123" s="28"/>
      <c r="I123" s="27">
        <f>ROUND(E123*H123,2)</f>
        <v>0</v>
      </c>
      <c r="J123" s="28"/>
      <c r="K123" s="27">
        <f>ROUND(E123*J123,2)</f>
        <v>0</v>
      </c>
      <c r="L123" s="27">
        <v>15</v>
      </c>
      <c r="M123" s="27">
        <f>G123*(1+L123/100)</f>
        <v>0</v>
      </c>
      <c r="N123" s="27">
        <v>0</v>
      </c>
      <c r="O123" s="27">
        <f>ROUND(E123*N123,2)</f>
        <v>0</v>
      </c>
      <c r="P123" s="27">
        <v>0</v>
      </c>
      <c r="Q123" s="27">
        <f>ROUND(E123*P123,2)</f>
        <v>0</v>
      </c>
      <c r="R123" s="27"/>
      <c r="S123" s="27" t="s">
        <v>109</v>
      </c>
      <c r="T123" s="27" t="s">
        <v>110</v>
      </c>
      <c r="U123" s="27">
        <v>0</v>
      </c>
      <c r="V123" s="27">
        <f>ROUND(E123*U123,2)</f>
        <v>0</v>
      </c>
      <c r="W123" s="27"/>
      <c r="X123" s="20"/>
      <c r="Y123" s="20"/>
      <c r="Z123" s="20"/>
      <c r="AA123" s="20"/>
      <c r="AB123" s="20"/>
      <c r="AC123" s="20"/>
      <c r="AD123" s="20"/>
      <c r="AE123" s="20"/>
      <c r="AF123" s="20"/>
      <c r="AG123" s="20" t="s">
        <v>227</v>
      </c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outlineLevel="1" x14ac:dyDescent="0.2">
      <c r="A124" s="68">
        <v>81</v>
      </c>
      <c r="B124" s="42" t="s">
        <v>230</v>
      </c>
      <c r="C124" s="43" t="s">
        <v>231</v>
      </c>
      <c r="D124" s="36" t="s">
        <v>226</v>
      </c>
      <c r="E124" s="44">
        <v>1</v>
      </c>
      <c r="F124" s="45"/>
      <c r="G124" s="46">
        <f>ROUND(E124*F124,2)</f>
        <v>0</v>
      </c>
      <c r="H124" s="28"/>
      <c r="I124" s="27">
        <f>ROUND(E124*H124,2)</f>
        <v>0</v>
      </c>
      <c r="J124" s="28"/>
      <c r="K124" s="27">
        <f>ROUND(E124*J124,2)</f>
        <v>0</v>
      </c>
      <c r="L124" s="27">
        <v>15</v>
      </c>
      <c r="M124" s="27">
        <f>G124*(1+L124/100)</f>
        <v>0</v>
      </c>
      <c r="N124" s="27">
        <v>0</v>
      </c>
      <c r="O124" s="27">
        <f>ROUND(E124*N124,2)</f>
        <v>0</v>
      </c>
      <c r="P124" s="27">
        <v>0</v>
      </c>
      <c r="Q124" s="27">
        <f>ROUND(E124*P124,2)</f>
        <v>0</v>
      </c>
      <c r="R124" s="27"/>
      <c r="S124" s="27" t="s">
        <v>109</v>
      </c>
      <c r="T124" s="27" t="s">
        <v>110</v>
      </c>
      <c r="U124" s="27">
        <v>0</v>
      </c>
      <c r="V124" s="27">
        <f>ROUND(E124*U124,2)</f>
        <v>0</v>
      </c>
      <c r="W124" s="27"/>
      <c r="X124" s="20"/>
      <c r="Y124" s="20"/>
      <c r="Z124" s="20"/>
      <c r="AA124" s="20"/>
      <c r="AB124" s="20"/>
      <c r="AC124" s="20"/>
      <c r="AD124" s="20"/>
      <c r="AE124" s="20"/>
      <c r="AF124" s="20"/>
      <c r="AG124" s="20" t="s">
        <v>227</v>
      </c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x14ac:dyDescent="0.2">
      <c r="A125" s="64"/>
      <c r="B125" s="65"/>
      <c r="C125" s="66"/>
      <c r="D125" s="7"/>
      <c r="E125" s="64"/>
      <c r="F125" s="64"/>
      <c r="G125" s="6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E125">
        <v>15</v>
      </c>
      <c r="AF125">
        <v>21</v>
      </c>
    </row>
    <row r="126" spans="1:60" x14ac:dyDescent="0.2">
      <c r="A126" s="23"/>
      <c r="B126" s="24" t="s">
        <v>6</v>
      </c>
      <c r="C126" s="32"/>
      <c r="D126" s="25"/>
      <c r="E126" s="26"/>
      <c r="F126" s="26"/>
      <c r="G126" s="30">
        <f>G8+G21+G24+G26+G38+G40+G44+G51+G63+G68+G88+G90+G99+G108+G112+G114+G121</f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AE126">
        <f>SUMIF(L7:L124,AE125,G7:G124)</f>
        <v>0</v>
      </c>
      <c r="AF126">
        <f>SUMIF(L7:L124,AF125,G7:G124)</f>
        <v>0</v>
      </c>
      <c r="AG126" t="s">
        <v>232</v>
      </c>
    </row>
    <row r="127" spans="1:60" x14ac:dyDescent="0.2">
      <c r="A127" s="1"/>
      <c r="B127" s="2"/>
      <c r="C127" s="3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60" x14ac:dyDescent="0.2">
      <c r="A128" s="1"/>
      <c r="B128" s="2"/>
      <c r="C128" s="3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33" x14ac:dyDescent="0.2">
      <c r="A129" s="94" t="s">
        <v>233</v>
      </c>
      <c r="B129" s="94"/>
      <c r="C129" s="95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33" x14ac:dyDescent="0.2">
      <c r="A130" s="75"/>
      <c r="B130" s="76"/>
      <c r="C130" s="77"/>
      <c r="D130" s="76"/>
      <c r="E130" s="76"/>
      <c r="F130" s="76"/>
      <c r="G130" s="78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AG130" t="s">
        <v>234</v>
      </c>
    </row>
    <row r="131" spans="1:33" x14ac:dyDescent="0.2">
      <c r="A131" s="79"/>
      <c r="B131" s="80"/>
      <c r="C131" s="81"/>
      <c r="D131" s="80"/>
      <c r="E131" s="80"/>
      <c r="F131" s="80"/>
      <c r="G131" s="8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33" x14ac:dyDescent="0.2">
      <c r="A132" s="79"/>
      <c r="B132" s="80"/>
      <c r="C132" s="81"/>
      <c r="D132" s="80"/>
      <c r="E132" s="80"/>
      <c r="F132" s="80"/>
      <c r="G132" s="8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33" x14ac:dyDescent="0.2">
      <c r="A133" s="79"/>
      <c r="B133" s="80"/>
      <c r="C133" s="81"/>
      <c r="D133" s="80"/>
      <c r="E133" s="80"/>
      <c r="F133" s="80"/>
      <c r="G133" s="8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33" x14ac:dyDescent="0.2">
      <c r="A134" s="83"/>
      <c r="B134" s="84"/>
      <c r="C134" s="85"/>
      <c r="D134" s="84"/>
      <c r="E134" s="84"/>
      <c r="F134" s="84"/>
      <c r="G134" s="8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33" x14ac:dyDescent="0.2">
      <c r="A135" s="1"/>
      <c r="B135" s="2"/>
      <c r="C135" s="3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33" x14ac:dyDescent="0.2">
      <c r="C136" s="33"/>
      <c r="D136" s="6"/>
      <c r="AG136" t="s">
        <v>235</v>
      </c>
    </row>
    <row r="137" spans="1:33" x14ac:dyDescent="0.2">
      <c r="D137" s="6"/>
    </row>
    <row r="138" spans="1:33" x14ac:dyDescent="0.2">
      <c r="D138" s="6"/>
    </row>
    <row r="139" spans="1:33" x14ac:dyDescent="0.2">
      <c r="D139" s="6"/>
    </row>
    <row r="140" spans="1:33" x14ac:dyDescent="0.2">
      <c r="D140" s="6"/>
    </row>
    <row r="141" spans="1:33" x14ac:dyDescent="0.2">
      <c r="D141" s="6"/>
    </row>
    <row r="142" spans="1:33" x14ac:dyDescent="0.2">
      <c r="D142" s="6"/>
    </row>
    <row r="143" spans="1:33" x14ac:dyDescent="0.2">
      <c r="D143" s="6"/>
    </row>
    <row r="144" spans="1:33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  <row r="5001" spans="4:4" x14ac:dyDescent="0.2">
      <c r="D5001" s="6"/>
    </row>
  </sheetData>
  <mergeCells count="6">
    <mergeCell ref="A130:G134"/>
    <mergeCell ref="A1:G1"/>
    <mergeCell ref="C2:G2"/>
    <mergeCell ref="C3:G3"/>
    <mergeCell ref="C4:G4"/>
    <mergeCell ref="A129:C129"/>
  </mergeCells>
  <phoneticPr fontId="10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01 02 Pol</vt:lpstr>
      <vt:lpstr>'01 02 Pol'!Názvy_tisku</vt:lpstr>
      <vt:lpstr>'01 02 Pol'!Oblast_tisku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2024-10-09T11:03:01Z</cp:lastPrinted>
  <dcterms:created xsi:type="dcterms:W3CDTF">2009-04-08T07:15:50Z</dcterms:created>
  <dcterms:modified xsi:type="dcterms:W3CDTF">2025-09-18T10:16:05Z</dcterms:modified>
</cp:coreProperties>
</file>