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13_ncr:1_{3C0BE6E9-FD12-4F1D-B3C2-E9C9A7B33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3" i="1" l="1"/>
  <c r="G84" i="1" s="1"/>
</calcChain>
</file>

<file path=xl/sharedStrings.xml><?xml version="1.0" encoding="utf-8"?>
<sst xmlns="http://schemas.openxmlformats.org/spreadsheetml/2006/main" count="278" uniqueCount="220">
  <si>
    <t>Oprava volného bytu č. 45, ul. Tylova 4/2779</t>
  </si>
  <si>
    <t>VZ č. 202/2025</t>
  </si>
  <si>
    <t>Odběratel:</t>
  </si>
  <si>
    <t>Příjemce:</t>
  </si>
  <si>
    <t>Statutární město Ostrava</t>
  </si>
  <si>
    <t>Městský obvod Ostrava-Jih</t>
  </si>
  <si>
    <t>Prokešovo nám. 1803/8</t>
  </si>
  <si>
    <t>Horní 781/3</t>
  </si>
  <si>
    <t>729 30 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</si>
  <si>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</si>
  <si>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</si>
  <si>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</si>
  <si>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</si>
  <si>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</si>
  <si>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</si>
  <si>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</si>
  <si>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</si>
  <si>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Tylova 4/2779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</si>
  <si>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</si>
  <si>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</si>
  <si>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</si>
  <si>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</si>
  <si>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</si>
  <si>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</si>
  <si>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</si>
  <si>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</si>
  <si>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</si>
  <si>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</si>
  <si>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</si>
  <si>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</si>
  <si>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</si>
  <si>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</si>
  <si>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</si>
  <si>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</si>
  <si>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</si>
  <si>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</si>
  <si>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</si>
  <si>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</si>
  <si>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</si>
  <si>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 xml:space="preserve">2 x revizní zpráva 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</si>
  <si>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</si>
  <si>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</si>
  <si>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</si>
  <si>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</si>
  <si>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</si>
  <si>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navýšení počtu zásuvek dle ČSN, včetně zednického zapravení, přemístit rozvaděč a domácí telefon z komory do předsíně  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</si>
  <si>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</si>
  <si>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</si>
  <si>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</si>
  <si>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</si>
  <si>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</si>
  <si>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</si>
  <si>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</si>
  <si>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</si>
  <si>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 xml:space="preserve">délka cca 280 cm, tloušťka lamina min. 18 mm, dekor dřevo, ve spodní části 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  </t>
  </si>
  <si>
    <t>3.40</t>
  </si>
  <si>
    <t>výměna skříňky nad digestoří</t>
  </si>
  <si>
    <t xml:space="preserve">s panty s tlumením na ramínka tl. lamina min. 18 mm, dekor kuchyňské..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</si>
  <si>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</si>
  <si>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</si>
  <si>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</si>
  <si>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</si>
  <si>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</si>
  <si>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kuchyňské linky tl. lamina 18 mm, ABS hrany min. 2 mm, rozměry v. 2,60 x hl. 0,60 x š. 0,60 m sestava se skládá ze dvou dílů</t>
  </si>
  <si>
    <t>3.60</t>
  </si>
  <si>
    <t>výměna vnitřních dveří – prosklené 2/3 sklo 80 cm</t>
  </si>
  <si>
    <t>KU - HDF povrchová úprava CPL - laminát, dekor dřevo jako ostatní dveře v bytě (doladit dekor)</t>
  </si>
  <si>
    <t>3.69</t>
  </si>
  <si>
    <t>výměna dveřního prahu – délka 80 cm</t>
  </si>
  <si>
    <t xml:space="preserve">vstupní bytové dveře, dřevěný práh včetně ošetření lakem </t>
  </si>
  <si>
    <t>3.79</t>
  </si>
  <si>
    <t>výměna přechodových lišt – délka 80 cm</t>
  </si>
  <si>
    <t>KU, DP, LO a OP</t>
  </si>
  <si>
    <t>3.86</t>
  </si>
  <si>
    <t>výměna zárubně ocelové pro dveře – šířky 80 cm</t>
  </si>
  <si>
    <t xml:space="preserve">KU, OP, LO, DP včetně zednického zapravení a povrchové úpravy </t>
  </si>
  <si>
    <t>3.89</t>
  </si>
  <si>
    <t>výměna zárubně ocelové pro vstupní vchodové dveře – šířky 80 cm, protipožární</t>
  </si>
  <si>
    <t xml:space="preserve">vstupní bytové dveře, včetně zednického zapravení a povrchové úpravy </t>
  </si>
  <si>
    <t>3.106</t>
  </si>
  <si>
    <t>výměna parapetní desky dřevěné nebo plastové šířky do 30 cm a délky nad 1 m</t>
  </si>
  <si>
    <t>plastový parapet v kuchyni u okna a balkónových dveří včetně bočních krytek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</si>
  <si>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</si>
  <si>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</si>
  <si>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</si>
  <si>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</si>
  <si>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</si>
  <si>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 xml:space="preserve">u spížní skříně s žaluzií </t>
  </si>
  <si>
    <t>3.123</t>
  </si>
  <si>
    <t>demontáž a zpětná montáž zařizovacích předmětů, viz poznámka</t>
  </si>
  <si>
    <t>jedná se o vestavnou skříň v předsíni, skříň zabalit tak, aby nedošlo k poškození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</si>
  <si>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</si>
  <si>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</si>
  <si>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</si>
  <si>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</si>
  <si>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</si>
  <si>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</si>
  <si>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3.205</t>
  </si>
  <si>
    <t>Oprava parapetní desky</t>
  </si>
  <si>
    <t>oplechování parapetu venkovního u okna a balkónových dveří v KU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</si>
  <si>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</si>
  <si>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</si>
  <si>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protipožární včetně zednického zapravení a povrchové úpravy</t>
  </si>
  <si>
    <t>4.1</t>
  </si>
  <si>
    <t>stržení původního PVC</t>
  </si>
  <si>
    <t>m2</t>
  </si>
  <si>
    <t>v KU, OP a v předsíni jsou 2 vrstvy PVC, LO jedná vrstva</t>
  </si>
  <si>
    <t>4.2</t>
  </si>
  <si>
    <t>úprava podkladu – nivelace vč. penetrace</t>
  </si>
  <si>
    <t>KU, DP, OP, LO a předsíň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</si>
  <si>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</si>
  <si>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</si>
  <si>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</si>
  <si>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</si>
  <si>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</si>
  <si>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 o velikosti 1+3, mimo koupelnu a WC</t>
  </si>
  <si>
    <t>4.9</t>
  </si>
  <si>
    <t>odstranění plovoucí podlahy</t>
  </si>
  <si>
    <t>plovoucí podlaha v DP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</si>
  <si>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</si>
  <si>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</si>
  <si>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rohovníků</t>
  </si>
  <si>
    <t>5.2</t>
  </si>
  <si>
    <t>lokální opravy prasklin, prasklin panelových spojů</t>
  </si>
  <si>
    <t xml:space="preserve">v celém bytě </t>
  </si>
  <si>
    <t>5.4</t>
  </si>
  <si>
    <t>škrábání stěn,stropů</t>
  </si>
  <si>
    <t>5.6</t>
  </si>
  <si>
    <t>malba dvojnásobná bílá</t>
  </si>
  <si>
    <t>celý byt barva bílá otěruvzdorná</t>
  </si>
  <si>
    <t>6.7</t>
  </si>
  <si>
    <t>provedení hydroizolace pod obklad vč. úpravy podkladu před hydroizolací</t>
  </si>
  <si>
    <t>balkón před položením dlažby</t>
  </si>
  <si>
    <t>6.8</t>
  </si>
  <si>
    <t>vybourání keramického obkladu</t>
  </si>
  <si>
    <t xml:space="preserve">v kuchyni mezi kuch. linkou a sporákem včetně vyrovnání povrchu </t>
  </si>
  <si>
    <t>6.9</t>
  </si>
  <si>
    <t>provedení keramického obkladu včetně úpravy podkladu vč. úpravy podkladu před hydroizolací</t>
  </si>
  <si>
    <t>v kuchyni mezi kuch. linkou a sporákem</t>
  </si>
  <si>
    <t>6.10</t>
  </si>
  <si>
    <t>položení keramické dlažby venkovní ( balkón )</t>
  </si>
  <si>
    <t>balkón (venkovní mrazuvzdorná dlažba)</t>
  </si>
  <si>
    <t>6.14</t>
  </si>
  <si>
    <t>vybourání dlažby</t>
  </si>
  <si>
    <t>v předsíni</t>
  </si>
  <si>
    <t>6.15</t>
  </si>
  <si>
    <t>vybourání soklíku</t>
  </si>
  <si>
    <t>6.18</t>
  </si>
  <si>
    <t>úprava podkladu pod dlažbu, včetně hydroizolace</t>
  </si>
  <si>
    <t>balkón a předsíň</t>
  </si>
  <si>
    <t>7.11</t>
  </si>
  <si>
    <t>nátěr radiátorů</t>
  </si>
  <si>
    <t>LO, barva syntetická bílá, barva určená pro nátěr radiátorů, před nátěrem očistit</t>
  </si>
  <si>
    <t>7.12</t>
  </si>
  <si>
    <t>nátěr rozvodů ÚT</t>
  </si>
  <si>
    <t>celý byt, před nátěrem očistit barva syntetická bílá určena pro nátěr radiátorů</t>
  </si>
  <si>
    <t>7.16</t>
  </si>
  <si>
    <t>nátěr zárubní – šířka 80 cm</t>
  </si>
  <si>
    <t>barva syntetická bílá, KU, DP, OP a LO, zárubeň u vstupních bytových dveří hnědá syntetická barva</t>
  </si>
  <si>
    <t>7.19</t>
  </si>
  <si>
    <t>nátěr parapetních desek vnějších</t>
  </si>
  <si>
    <t>barva syntetická - parapet venkovní - plech KU, DP, OP a LO</t>
  </si>
  <si>
    <t>7.20</t>
  </si>
  <si>
    <t>nátěr zábradlí</t>
  </si>
  <si>
    <t xml:space="preserve">zábradlí na balkóně, barva syntetická stejná jako na ostatních balkónech v domě 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</si>
  <si>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</si>
  <si>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</si>
  <si>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</si>
  <si>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</si>
  <si>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</si>
  <si>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- podél zadní stěny kuch. linky </t>
  </si>
  <si>
    <t>8.5</t>
  </si>
  <si>
    <t>demontáž plastového odpadního potrubí</t>
  </si>
  <si>
    <t>8.7</t>
  </si>
  <si>
    <t>montáž plastového odpadního potrubí</t>
  </si>
  <si>
    <t xml:space="preserve">podél zadní stěny kuch. linky 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</si>
  <si>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</si>
  <si>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</si>
  <si>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</si>
  <si>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</si>
  <si>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</si>
  <si>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</si>
  <si>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KU, OP, DP typ a výkon radiátoru 0.1580 - 0.1040 - DP 0.2280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</si>
  <si>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</si>
  <si>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</si>
  <si>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</si>
  <si>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</si>
  <si>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</si>
  <si>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</si>
  <si>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</si>
  <si>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DP, OP, LO a v kuchyni jsou i balkónové dveře</t>
  </si>
  <si>
    <t>9.24</t>
  </si>
  <si>
    <t>demontáž bytových doplňků, viz poznámka</t>
  </si>
  <si>
    <t xml:space="preserve">demontáž věšáku v předsíni a polic v komoře, demontáž spížní skříně v kuchyni v kuchyni jsou dvě skříně, demontáž sušáku na prádlo na balkóně, demontáž garnýže v kuchyni  </t>
  </si>
  <si>
    <t>9.34</t>
  </si>
  <si>
    <t>výměna bytového jádra T 06 BTS, VPOS, G57, dle přiložené PD a rozpočtu</t>
  </si>
  <si>
    <t>TO6 BTS (1+3)</t>
  </si>
  <si>
    <t>9.38</t>
  </si>
  <si>
    <t>dodání dorazů dveří viz poznámka</t>
  </si>
  <si>
    <t>ke všem dveřím v bytě, KU, DP, OP, LO a u vstupní bytové dveře</t>
  </si>
  <si>
    <t>11.33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</si>
  <si>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</si>
  <si>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</si>
  <si>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</si>
  <si>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</si>
  <si>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</si>
  <si>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</si>
  <si>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</si>
  <si>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</si>
  <si>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</si>
  <si>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</si>
  <si>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</si>
  <si>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</si>
  <si>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</si>
  <si>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</si>
  <si>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</si>
  <si>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</si>
  <si>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</si>
  <si>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</si>
  <si>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2.10.2025 11:45:48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</si>
</sst>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showGridLines="0" tabSelected="1" topLeftCell="A75" zoomScale="115" zoomScaleNormal="115" workbookViewId="0">
      <selection activeCell="A82" sqref="A82:F8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2301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58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>
        <v>0</v>
      </c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63</v>
      </c>
      <c r="J33">
        <v>90</v>
      </c>
      <c r="K33"/>
    </row>
    <row r="34" spans="1:11" ht="75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66</v>
      </c>
      <c r="J34">
        <v>101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69</v>
      </c>
      <c r="J35">
        <v>110</v>
      </c>
      <c r="K35"/>
    </row>
    <row r="36" spans="1:11" ht="30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4</v>
      </c>
      <c r="F36" s="36">
        <v>0</v>
      </c>
      <c r="G36" s="16">
        <f t="shared" si="0"/>
        <v>0</v>
      </c>
      <c r="H36" s="29" t="s">
        <v>72</v>
      </c>
      <c r="J36">
        <v>120</v>
      </c>
      <c r="K36"/>
    </row>
    <row r="37" spans="1:11" ht="60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4</v>
      </c>
      <c r="F37" s="36">
        <v>0</v>
      </c>
      <c r="G37" s="16">
        <f t="shared" si="0"/>
        <v>0</v>
      </c>
      <c r="H37" s="29" t="s">
        <v>75</v>
      </c>
      <c r="J37">
        <v>127</v>
      </c>
      <c r="K37"/>
    </row>
    <row r="38" spans="1:11" ht="60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1</v>
      </c>
      <c r="F38" s="36">
        <v>0</v>
      </c>
      <c r="G38" s="16">
        <f t="shared" si="0"/>
        <v>0</v>
      </c>
      <c r="H38" s="29" t="s">
        <v>78</v>
      </c>
      <c r="J38">
        <v>130</v>
      </c>
      <c r="K38"/>
    </row>
    <row r="39" spans="1:11" ht="60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1</v>
      </c>
      <c r="F39" s="36">
        <v>0</v>
      </c>
      <c r="G39" s="16">
        <f t="shared" si="0"/>
        <v>0</v>
      </c>
      <c r="H39" s="29" t="s">
        <v>81</v>
      </c>
      <c r="J39">
        <v>147</v>
      </c>
      <c r="K39"/>
    </row>
    <row r="40" spans="1:11" ht="45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1</v>
      </c>
      <c r="F40" s="36">
        <v>0</v>
      </c>
      <c r="G40" s="16">
        <f t="shared" si="0"/>
        <v>0</v>
      </c>
      <c r="H40" s="29" t="s">
        <v>84</v>
      </c>
      <c r="J40">
        <v>302</v>
      </c>
      <c r="K40"/>
    </row>
    <row r="41" spans="1:11" ht="30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1</v>
      </c>
      <c r="F41" s="36">
        <v>0</v>
      </c>
      <c r="G41" s="16">
        <f t="shared" si="0"/>
        <v>0</v>
      </c>
      <c r="H41" s="29" t="s">
        <v>87</v>
      </c>
      <c r="J41">
        <v>305</v>
      </c>
      <c r="K41"/>
    </row>
    <row r="42" spans="1:11" ht="60" customHeight="1" x14ac:dyDescent="0.25">
      <c r="A42" s="13">
        <v>19</v>
      </c>
      <c r="B42" s="14" t="s">
        <v>88</v>
      </c>
      <c r="C42" s="28" t="s">
        <v>89</v>
      </c>
      <c r="D42" s="15" t="s">
        <v>42</v>
      </c>
      <c r="E42" s="16">
        <v>1</v>
      </c>
      <c r="F42" s="36">
        <v>0</v>
      </c>
      <c r="G42" s="16">
        <f t="shared" si="0"/>
        <v>0</v>
      </c>
      <c r="H42" s="29" t="s">
        <v>90</v>
      </c>
      <c r="J42">
        <v>315</v>
      </c>
      <c r="K42"/>
    </row>
    <row r="43" spans="1:11" ht="9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1</v>
      </c>
      <c r="F43" s="36">
        <v>0</v>
      </c>
      <c r="G43" s="16">
        <f t="shared" si="0"/>
        <v>0</v>
      </c>
      <c r="H43" s="29" t="s">
        <v>93</v>
      </c>
      <c r="J43">
        <v>497</v>
      </c>
      <c r="K43"/>
    </row>
    <row r="44" spans="1:11" ht="60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96</v>
      </c>
      <c r="J44">
        <v>498</v>
      </c>
      <c r="K44"/>
    </row>
    <row r="45" spans="1:11" ht="60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1</v>
      </c>
      <c r="F45" s="36">
        <v>0</v>
      </c>
      <c r="G45" s="16">
        <f t="shared" si="0"/>
        <v>0</v>
      </c>
      <c r="H45" s="29" t="s">
        <v>99</v>
      </c>
      <c r="J45">
        <v>509</v>
      </c>
      <c r="K45"/>
    </row>
    <row r="46" spans="1:11" ht="90" customHeight="1" x14ac:dyDescent="0.25">
      <c r="A46" s="13">
        <v>23</v>
      </c>
      <c r="B46" s="14" t="s">
        <v>100</v>
      </c>
      <c r="C46" s="28" t="s">
        <v>101</v>
      </c>
      <c r="D46" s="15" t="s">
        <v>42</v>
      </c>
      <c r="E46" s="16">
        <v>1</v>
      </c>
      <c r="F46" s="36">
        <v>0</v>
      </c>
      <c r="G46" s="16">
        <f t="shared" si="0"/>
        <v>0</v>
      </c>
      <c r="H46" s="29" t="s">
        <v>102</v>
      </c>
      <c r="J46">
        <v>537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61</v>
      </c>
      <c r="F47" s="36">
        <v>0</v>
      </c>
      <c r="G47" s="16">
        <f t="shared" si="0"/>
        <v>0</v>
      </c>
      <c r="H47" s="29" t="s">
        <v>106</v>
      </c>
      <c r="J47">
        <v>148</v>
      </c>
      <c r="K47"/>
    </row>
    <row r="48" spans="1:11" ht="30" customHeight="1" x14ac:dyDescent="0.25">
      <c r="A48" s="13">
        <v>25</v>
      </c>
      <c r="B48" s="14" t="s">
        <v>107</v>
      </c>
      <c r="C48" s="28" t="s">
        <v>108</v>
      </c>
      <c r="D48" s="15" t="s">
        <v>105</v>
      </c>
      <c r="E48" s="16">
        <v>60</v>
      </c>
      <c r="F48" s="36">
        <v>0</v>
      </c>
      <c r="G48" s="16">
        <f t="shared" si="0"/>
        <v>0</v>
      </c>
      <c r="H48" s="29" t="s">
        <v>109</v>
      </c>
      <c r="J48">
        <v>149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105</v>
      </c>
      <c r="E49" s="16">
        <v>60</v>
      </c>
      <c r="F49" s="36">
        <v>0</v>
      </c>
      <c r="G49" s="16">
        <f t="shared" si="0"/>
        <v>0</v>
      </c>
      <c r="H49" s="29" t="s">
        <v>109</v>
      </c>
      <c r="J49">
        <v>151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114</v>
      </c>
      <c r="E50" s="16">
        <v>70</v>
      </c>
      <c r="F50" s="36">
        <v>0</v>
      </c>
      <c r="G50" s="16">
        <f t="shared" si="0"/>
        <v>0</v>
      </c>
      <c r="H50" s="29" t="s">
        <v>115</v>
      </c>
      <c r="J50">
        <v>153</v>
      </c>
      <c r="K50"/>
    </row>
    <row r="51" spans="1:11" ht="30" customHeight="1" x14ac:dyDescent="0.25">
      <c r="A51" s="13">
        <v>28</v>
      </c>
      <c r="B51" s="14" t="s">
        <v>116</v>
      </c>
      <c r="C51" s="28" t="s">
        <v>117</v>
      </c>
      <c r="D51" s="15" t="s">
        <v>105</v>
      </c>
      <c r="E51" s="16">
        <v>12.37</v>
      </c>
      <c r="F51" s="36">
        <v>0</v>
      </c>
      <c r="G51" s="16">
        <f t="shared" si="0"/>
        <v>0</v>
      </c>
      <c r="H51" s="29" t="s">
        <v>118</v>
      </c>
      <c r="J51">
        <v>156</v>
      </c>
      <c r="K51"/>
    </row>
    <row r="52" spans="1:11" ht="75" customHeight="1" x14ac:dyDescent="0.25">
      <c r="A52" s="13">
        <v>29</v>
      </c>
      <c r="B52" s="14" t="s">
        <v>119</v>
      </c>
      <c r="C52" s="28" t="s">
        <v>120</v>
      </c>
      <c r="D52" s="15" t="s">
        <v>105</v>
      </c>
      <c r="E52" s="16">
        <v>237</v>
      </c>
      <c r="F52" s="36">
        <v>0</v>
      </c>
      <c r="G52" s="16">
        <f t="shared" si="0"/>
        <v>0</v>
      </c>
      <c r="H52" s="29" t="s">
        <v>121</v>
      </c>
      <c r="J52">
        <v>162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105</v>
      </c>
      <c r="E53" s="16">
        <v>10</v>
      </c>
      <c r="F53" s="36">
        <v>0</v>
      </c>
      <c r="G53" s="16">
        <f t="shared" si="0"/>
        <v>0</v>
      </c>
      <c r="H53" s="29" t="s">
        <v>124</v>
      </c>
      <c r="J53">
        <v>163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105</v>
      </c>
      <c r="E54" s="16">
        <v>237</v>
      </c>
      <c r="F54" s="36">
        <v>0</v>
      </c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105</v>
      </c>
      <c r="E55" s="16">
        <v>237</v>
      </c>
      <c r="F55" s="36">
        <v>0</v>
      </c>
      <c r="G55" s="16">
        <f t="shared" si="0"/>
        <v>0</v>
      </c>
      <c r="H55" s="29" t="s">
        <v>129</v>
      </c>
      <c r="J55">
        <v>167</v>
      </c>
      <c r="K55"/>
    </row>
    <row r="56" spans="1:11" ht="45" customHeight="1" x14ac:dyDescent="0.25">
      <c r="A56" s="13">
        <v>33</v>
      </c>
      <c r="B56" s="14" t="s">
        <v>130</v>
      </c>
      <c r="C56" s="28" t="s">
        <v>131</v>
      </c>
      <c r="D56" s="15" t="s">
        <v>105</v>
      </c>
      <c r="E56" s="16">
        <v>3.34</v>
      </c>
      <c r="F56" s="36">
        <v>0</v>
      </c>
      <c r="G56" s="16">
        <f t="shared" ref="G56:G81" si="1">ROUND(E56*F56, 2)</f>
        <v>0</v>
      </c>
      <c r="H56" s="29" t="s">
        <v>132</v>
      </c>
      <c r="J56">
        <v>175</v>
      </c>
      <c r="K56"/>
    </row>
    <row r="57" spans="1:11" ht="60" customHeight="1" x14ac:dyDescent="0.25">
      <c r="A57" s="13">
        <v>34</v>
      </c>
      <c r="B57" s="14" t="s">
        <v>133</v>
      </c>
      <c r="C57" s="28" t="s">
        <v>134</v>
      </c>
      <c r="D57" s="15" t="s">
        <v>105</v>
      </c>
      <c r="E57" s="16">
        <v>3</v>
      </c>
      <c r="F57" s="36">
        <v>0</v>
      </c>
      <c r="G57" s="16">
        <f t="shared" si="1"/>
        <v>0</v>
      </c>
      <c r="H57" s="29" t="s">
        <v>135</v>
      </c>
      <c r="J57">
        <v>176</v>
      </c>
      <c r="K57"/>
    </row>
    <row r="58" spans="1:11" ht="60" customHeight="1" x14ac:dyDescent="0.25">
      <c r="A58" s="13">
        <v>35</v>
      </c>
      <c r="B58" s="14" t="s">
        <v>136</v>
      </c>
      <c r="C58" s="28" t="s">
        <v>137</v>
      </c>
      <c r="D58" s="15" t="s">
        <v>105</v>
      </c>
      <c r="E58" s="16">
        <v>3</v>
      </c>
      <c r="F58" s="36">
        <v>0</v>
      </c>
      <c r="G58" s="16">
        <f t="shared" si="1"/>
        <v>0</v>
      </c>
      <c r="H58" s="29" t="s">
        <v>138</v>
      </c>
      <c r="J58">
        <v>177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105</v>
      </c>
      <c r="E59" s="16">
        <v>3.34</v>
      </c>
      <c r="F59" s="36">
        <v>0</v>
      </c>
      <c r="G59" s="16">
        <f t="shared" si="1"/>
        <v>0</v>
      </c>
      <c r="H59" s="29" t="s">
        <v>141</v>
      </c>
      <c r="J59">
        <v>178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105</v>
      </c>
      <c r="E60" s="16">
        <v>2.8</v>
      </c>
      <c r="F60" s="36">
        <v>0</v>
      </c>
      <c r="G60" s="16">
        <f t="shared" si="1"/>
        <v>0</v>
      </c>
      <c r="H60" s="29" t="s">
        <v>144</v>
      </c>
      <c r="J60">
        <v>182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114</v>
      </c>
      <c r="E61" s="16">
        <v>1</v>
      </c>
      <c r="F61" s="36">
        <v>0</v>
      </c>
      <c r="G61" s="16">
        <f t="shared" si="1"/>
        <v>0</v>
      </c>
      <c r="H61" s="29" t="s">
        <v>144</v>
      </c>
      <c r="J61">
        <v>183</v>
      </c>
      <c r="K61"/>
    </row>
    <row r="62" spans="1:11" ht="45" customHeight="1" x14ac:dyDescent="0.25">
      <c r="A62" s="13">
        <v>39</v>
      </c>
      <c r="B62" s="14" t="s">
        <v>147</v>
      </c>
      <c r="C62" s="28" t="s">
        <v>148</v>
      </c>
      <c r="D62" s="15" t="s">
        <v>105</v>
      </c>
      <c r="E62" s="16">
        <v>6.14</v>
      </c>
      <c r="F62" s="36">
        <v>0</v>
      </c>
      <c r="G62" s="16">
        <f t="shared" si="1"/>
        <v>0</v>
      </c>
      <c r="H62" s="29" t="s">
        <v>149</v>
      </c>
      <c r="J62">
        <v>186</v>
      </c>
      <c r="K62"/>
    </row>
    <row r="63" spans="1:11" ht="75" customHeight="1" x14ac:dyDescent="0.25">
      <c r="A63" s="13">
        <v>40</v>
      </c>
      <c r="B63" s="14" t="s">
        <v>150</v>
      </c>
      <c r="C63" s="28" t="s">
        <v>151</v>
      </c>
      <c r="D63" s="15" t="s">
        <v>38</v>
      </c>
      <c r="E63" s="16">
        <v>1</v>
      </c>
      <c r="F63" s="36">
        <v>0</v>
      </c>
      <c r="G63" s="16">
        <f t="shared" si="1"/>
        <v>0</v>
      </c>
      <c r="H63" s="29" t="s">
        <v>152</v>
      </c>
      <c r="J63">
        <v>204</v>
      </c>
      <c r="K63"/>
    </row>
    <row r="64" spans="1:11" ht="60" customHeight="1" x14ac:dyDescent="0.25">
      <c r="A64" s="13">
        <v>41</v>
      </c>
      <c r="B64" s="14" t="s">
        <v>153</v>
      </c>
      <c r="C64" s="28" t="s">
        <v>154</v>
      </c>
      <c r="D64" s="15" t="s">
        <v>42</v>
      </c>
      <c r="E64" s="16">
        <v>1</v>
      </c>
      <c r="F64" s="36">
        <v>0</v>
      </c>
      <c r="G64" s="16">
        <f t="shared" si="1"/>
        <v>0</v>
      </c>
      <c r="H64" s="29" t="s">
        <v>155</v>
      </c>
      <c r="J64">
        <v>205</v>
      </c>
      <c r="K64"/>
    </row>
    <row r="65" spans="1:11" ht="75" customHeight="1" x14ac:dyDescent="0.25">
      <c r="A65" s="13">
        <v>42</v>
      </c>
      <c r="B65" s="14" t="s">
        <v>156</v>
      </c>
      <c r="C65" s="28" t="s">
        <v>157</v>
      </c>
      <c r="D65" s="15" t="s">
        <v>38</v>
      </c>
      <c r="E65" s="16">
        <v>5</v>
      </c>
      <c r="F65" s="36">
        <v>0</v>
      </c>
      <c r="G65" s="16">
        <f t="shared" si="1"/>
        <v>0</v>
      </c>
      <c r="H65" s="29" t="s">
        <v>158</v>
      </c>
      <c r="J65">
        <v>209</v>
      </c>
      <c r="K65"/>
    </row>
    <row r="66" spans="1:11" ht="60" customHeight="1" x14ac:dyDescent="0.25">
      <c r="A66" s="13">
        <v>43</v>
      </c>
      <c r="B66" s="14" t="s">
        <v>159</v>
      </c>
      <c r="C66" s="28" t="s">
        <v>160</v>
      </c>
      <c r="D66" s="15" t="s">
        <v>105</v>
      </c>
      <c r="E66" s="16">
        <v>8</v>
      </c>
      <c r="F66" s="36">
        <v>0</v>
      </c>
      <c r="G66" s="16">
        <f t="shared" si="1"/>
        <v>0</v>
      </c>
      <c r="H66" s="29" t="s">
        <v>161</v>
      </c>
      <c r="J66">
        <v>212</v>
      </c>
      <c r="K66"/>
    </row>
    <row r="67" spans="1:11" ht="60" customHeight="1" x14ac:dyDescent="0.25">
      <c r="A67" s="13">
        <v>44</v>
      </c>
      <c r="B67" s="14" t="s">
        <v>162</v>
      </c>
      <c r="C67" s="28" t="s">
        <v>163</v>
      </c>
      <c r="D67" s="15" t="s">
        <v>105</v>
      </c>
      <c r="E67" s="16">
        <v>4</v>
      </c>
      <c r="F67" s="36">
        <v>0</v>
      </c>
      <c r="G67" s="16">
        <f t="shared" si="1"/>
        <v>0</v>
      </c>
      <c r="H67" s="29" t="s">
        <v>164</v>
      </c>
      <c r="J67">
        <v>213</v>
      </c>
      <c r="K67"/>
    </row>
    <row r="68" spans="1:11" ht="45" customHeight="1" x14ac:dyDescent="0.25">
      <c r="A68" s="13">
        <v>45</v>
      </c>
      <c r="B68" s="14" t="s">
        <v>165</v>
      </c>
      <c r="C68" s="28" t="s">
        <v>166</v>
      </c>
      <c r="D68" s="15" t="s">
        <v>114</v>
      </c>
      <c r="E68" s="16">
        <v>3</v>
      </c>
      <c r="F68" s="36">
        <v>0</v>
      </c>
      <c r="G68" s="16">
        <f t="shared" si="1"/>
        <v>0</v>
      </c>
      <c r="H68" s="29" t="s">
        <v>167</v>
      </c>
      <c r="J68">
        <v>215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114</v>
      </c>
      <c r="E69" s="16">
        <v>3</v>
      </c>
      <c r="F69" s="36">
        <v>0</v>
      </c>
      <c r="G69" s="16">
        <f t="shared" si="1"/>
        <v>0</v>
      </c>
      <c r="H69" s="29" t="s">
        <v>170</v>
      </c>
      <c r="J69">
        <v>216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114</v>
      </c>
      <c r="E70" s="16">
        <v>3</v>
      </c>
      <c r="F70" s="36">
        <v>0</v>
      </c>
      <c r="G70" s="16">
        <f t="shared" si="1"/>
        <v>0</v>
      </c>
      <c r="H70" s="29" t="s">
        <v>170</v>
      </c>
      <c r="J70">
        <v>218</v>
      </c>
      <c r="K70"/>
    </row>
    <row r="71" spans="1:11" ht="30" customHeight="1" x14ac:dyDescent="0.25">
      <c r="A71" s="13">
        <v>48</v>
      </c>
      <c r="B71" s="14" t="s">
        <v>173</v>
      </c>
      <c r="C71" s="28" t="s">
        <v>174</v>
      </c>
      <c r="D71" s="15" t="s">
        <v>114</v>
      </c>
      <c r="E71" s="16">
        <v>3</v>
      </c>
      <c r="F71" s="36">
        <v>0</v>
      </c>
      <c r="G71" s="16">
        <f t="shared" si="1"/>
        <v>0</v>
      </c>
      <c r="H71" s="29" t="s">
        <v>175</v>
      </c>
      <c r="J71">
        <v>220</v>
      </c>
      <c r="K71"/>
    </row>
    <row r="72" spans="1:11" ht="30" customHeight="1" x14ac:dyDescent="0.25">
      <c r="A72" s="13">
        <v>49</v>
      </c>
      <c r="B72" s="14" t="s">
        <v>176</v>
      </c>
      <c r="C72" s="28" t="s">
        <v>177</v>
      </c>
      <c r="D72" s="15" t="s">
        <v>42</v>
      </c>
      <c r="E72" s="16">
        <v>1</v>
      </c>
      <c r="F72" s="36">
        <v>0</v>
      </c>
      <c r="G72" s="16">
        <f t="shared" si="1"/>
        <v>0</v>
      </c>
      <c r="H72" s="29"/>
      <c r="J72">
        <v>224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42</v>
      </c>
      <c r="E73" s="16">
        <v>1</v>
      </c>
      <c r="F73" s="36">
        <v>0</v>
      </c>
      <c r="G73" s="16">
        <f t="shared" si="1"/>
        <v>0</v>
      </c>
      <c r="H73" s="29"/>
      <c r="J73">
        <v>225</v>
      </c>
      <c r="K73"/>
    </row>
    <row r="74" spans="1:11" ht="60" customHeight="1" x14ac:dyDescent="0.25">
      <c r="A74" s="13">
        <v>51</v>
      </c>
      <c r="B74" s="14" t="s">
        <v>180</v>
      </c>
      <c r="C74" s="28" t="s">
        <v>181</v>
      </c>
      <c r="D74" s="15" t="s">
        <v>38</v>
      </c>
      <c r="E74" s="16">
        <v>3</v>
      </c>
      <c r="F74" s="36">
        <v>0</v>
      </c>
      <c r="G74" s="16">
        <f t="shared" si="1"/>
        <v>0</v>
      </c>
      <c r="H74" s="29" t="s">
        <v>182</v>
      </c>
      <c r="J74">
        <v>232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42</v>
      </c>
      <c r="E75" s="16">
        <v>1</v>
      </c>
      <c r="F75" s="36">
        <v>0</v>
      </c>
      <c r="G75" s="16">
        <f t="shared" si="1"/>
        <v>0</v>
      </c>
      <c r="H75" s="29"/>
      <c r="J75">
        <v>235</v>
      </c>
      <c r="K75"/>
    </row>
    <row r="76" spans="1:11" ht="60" customHeight="1" x14ac:dyDescent="0.25">
      <c r="A76" s="30">
        <v>53</v>
      </c>
      <c r="B76" s="31" t="s">
        <v>185</v>
      </c>
      <c r="C76" s="32" t="s">
        <v>186</v>
      </c>
      <c r="D76" s="33" t="s">
        <v>42</v>
      </c>
      <c r="E76" s="34">
        <v>1</v>
      </c>
      <c r="F76" s="36">
        <v>0</v>
      </c>
      <c r="G76" s="34">
        <f t="shared" si="1"/>
        <v>0</v>
      </c>
      <c r="H76" s="35" t="s">
        <v>187</v>
      </c>
      <c r="J76">
        <v>399</v>
      </c>
      <c r="K76"/>
    </row>
    <row r="77" spans="1:11" ht="45" customHeight="1" x14ac:dyDescent="0.25">
      <c r="A77" s="13">
        <v>54</v>
      </c>
      <c r="B77" s="14" t="s">
        <v>188</v>
      </c>
      <c r="C77" s="28" t="s">
        <v>189</v>
      </c>
      <c r="D77" s="15" t="s">
        <v>38</v>
      </c>
      <c r="E77" s="16">
        <v>4</v>
      </c>
      <c r="F77" s="36">
        <v>0</v>
      </c>
      <c r="G77" s="16">
        <f t="shared" si="1"/>
        <v>0</v>
      </c>
      <c r="H77" s="29" t="s">
        <v>190</v>
      </c>
      <c r="J77">
        <v>237</v>
      </c>
      <c r="K77"/>
    </row>
    <row r="78" spans="1:11" ht="120" customHeight="1" x14ac:dyDescent="0.25">
      <c r="A78" s="13">
        <v>55</v>
      </c>
      <c r="B78" s="14" t="s">
        <v>191</v>
      </c>
      <c r="C78" s="28" t="s">
        <v>192</v>
      </c>
      <c r="D78" s="15" t="s">
        <v>42</v>
      </c>
      <c r="E78" s="16">
        <v>1</v>
      </c>
      <c r="F78" s="36">
        <v>0</v>
      </c>
      <c r="G78" s="16">
        <f t="shared" si="1"/>
        <v>0</v>
      </c>
      <c r="H78" s="29" t="s">
        <v>193</v>
      </c>
      <c r="J78">
        <v>303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42</v>
      </c>
      <c r="E79" s="16">
        <v>1</v>
      </c>
      <c r="F79" s="36">
        <v>0</v>
      </c>
      <c r="G79" s="16">
        <f t="shared" si="1"/>
        <v>0</v>
      </c>
      <c r="H79" s="29" t="s">
        <v>196</v>
      </c>
      <c r="J79">
        <v>469</v>
      </c>
      <c r="K79"/>
    </row>
    <row r="80" spans="1:11" ht="60" customHeight="1" x14ac:dyDescent="0.25">
      <c r="A80" s="13">
        <v>57</v>
      </c>
      <c r="B80" s="14" t="s">
        <v>197</v>
      </c>
      <c r="C80" s="28" t="s">
        <v>198</v>
      </c>
      <c r="D80" s="15" t="s">
        <v>42</v>
      </c>
      <c r="E80" s="16">
        <v>1</v>
      </c>
      <c r="F80" s="36">
        <v>0</v>
      </c>
      <c r="G80" s="16">
        <f t="shared" si="1"/>
        <v>0</v>
      </c>
      <c r="H80" s="29" t="s">
        <v>199</v>
      </c>
      <c r="J80">
        <v>517</v>
      </c>
      <c r="K80"/>
    </row>
    <row r="81" spans="1:11" ht="30" customHeight="1" x14ac:dyDescent="0.25">
      <c r="A81" s="13">
        <v>58</v>
      </c>
      <c r="B81" s="14" t="s">
        <v>200</v>
      </c>
      <c r="C81" s="28" t="s">
        <v>201</v>
      </c>
      <c r="D81" s="15" t="s">
        <v>20</v>
      </c>
      <c r="E81" s="16">
        <v>1</v>
      </c>
      <c r="F81" s="36">
        <v>0</v>
      </c>
      <c r="G81" s="16">
        <f t="shared" si="1"/>
        <v>0</v>
      </c>
      <c r="H81" s="29" t="s">
        <v>202</v>
      </c>
      <c r="J81">
        <v>309</v>
      </c>
      <c r="K81"/>
    </row>
    <row r="82" spans="1:11" ht="27" customHeight="1" x14ac:dyDescent="0.25">
      <c r="A82" s="82" t="s">
        <v>203</v>
      </c>
      <c r="B82" s="83"/>
      <c r="C82" s="83"/>
      <c r="D82" s="83"/>
      <c r="E82" s="83"/>
      <c r="F82" s="83"/>
      <c r="G82" s="27">
        <f>ROUND(0+G76, 2)</f>
        <v>0</v>
      </c>
      <c r="H82" s="23"/>
      <c r="K82"/>
    </row>
    <row r="83" spans="1:11" ht="27" customHeight="1" x14ac:dyDescent="0.25">
      <c r="A83" s="104" t="s">
        <v>204</v>
      </c>
      <c r="B83" s="105"/>
      <c r="C83" s="105"/>
      <c r="D83" s="105"/>
      <c r="E83" s="105"/>
      <c r="F83" s="105"/>
      <c r="G83" s="12">
        <f>ROUND(0+G24+G25+G26+G27+G28+G29+G30+G31+G32+G33+G34+G35+G36+G37+G38+G39+G40+G41+G42+G43+G44+G45+G46+G47+G48+G49+G50+G51+G52+G53+G54+G55+G56+G57+G58+G59+G60+G61+G62+G63+G64+G65+G66+G67+G68+G69+G70+G71+G72+G73+G74+G75+G77+G78+G79+G80+G81, 2)</f>
        <v>0</v>
      </c>
      <c r="K83"/>
    </row>
    <row r="84" spans="1:11" ht="27" customHeight="1" x14ac:dyDescent="0.25">
      <c r="A84" s="104" t="s">
        <v>205</v>
      </c>
      <c r="B84" s="105"/>
      <c r="C84" s="105"/>
      <c r="D84" s="105"/>
      <c r="E84" s="105"/>
      <c r="F84" s="105"/>
      <c r="G84" s="12">
        <f>G82+G83</f>
        <v>0</v>
      </c>
      <c r="K84"/>
    </row>
    <row r="85" spans="1:11" ht="27" customHeight="1" x14ac:dyDescent="0.25">
      <c r="A85" s="103" t="s">
        <v>206</v>
      </c>
      <c r="B85" s="103"/>
      <c r="C85" s="103"/>
      <c r="D85" s="103"/>
      <c r="E85" s="103"/>
      <c r="F85" s="103"/>
      <c r="G85" s="103"/>
      <c r="H85" s="103"/>
      <c r="K85"/>
    </row>
    <row r="86" spans="1:11" ht="27" customHeight="1" x14ac:dyDescent="0.25">
      <c r="A86" s="102" t="s">
        <v>207</v>
      </c>
      <c r="B86" s="102"/>
      <c r="C86" s="102"/>
      <c r="D86" s="102"/>
      <c r="E86" s="102"/>
      <c r="F86" s="102"/>
      <c r="G86" s="102"/>
      <c r="H86" s="102"/>
      <c r="K86"/>
    </row>
    <row r="87" spans="1:11" ht="15.75" customHeight="1" x14ac:dyDescent="0.25">
      <c r="A87" s="24"/>
      <c r="B87" s="80" t="s">
        <v>208</v>
      </c>
      <c r="C87" s="80"/>
      <c r="D87" s="80"/>
      <c r="E87" s="80"/>
      <c r="F87" s="81"/>
      <c r="K87"/>
    </row>
    <row r="88" spans="1:11" ht="45" customHeight="1" x14ac:dyDescent="0.25">
      <c r="A88" s="25" t="s">
        <v>209</v>
      </c>
      <c r="B88" s="37" t="s">
        <v>210</v>
      </c>
      <c r="C88" s="37"/>
      <c r="D88" s="37"/>
      <c r="E88" s="37"/>
      <c r="F88" s="38"/>
      <c r="K88"/>
    </row>
    <row r="89" spans="1:11" ht="60" customHeight="1" x14ac:dyDescent="0.25">
      <c r="A89" s="25" t="s">
        <v>211</v>
      </c>
      <c r="B89" s="37" t="s">
        <v>212</v>
      </c>
      <c r="C89" s="37"/>
      <c r="D89" s="37"/>
      <c r="E89" s="37"/>
      <c r="F89" s="38"/>
      <c r="K89"/>
    </row>
    <row r="90" spans="1:11" ht="45" customHeight="1" x14ac:dyDescent="0.25">
      <c r="A90" s="25" t="s">
        <v>213</v>
      </c>
      <c r="B90" s="37" t="s">
        <v>214</v>
      </c>
      <c r="C90" s="37"/>
      <c r="D90" s="37"/>
      <c r="E90" s="37"/>
      <c r="F90" s="38"/>
      <c r="K90"/>
    </row>
    <row r="91" spans="1:11" ht="75" customHeight="1" x14ac:dyDescent="0.25">
      <c r="A91" s="25" t="s">
        <v>215</v>
      </c>
      <c r="B91" s="37" t="s">
        <v>216</v>
      </c>
      <c r="C91" s="37"/>
      <c r="D91" s="37"/>
      <c r="E91" s="37"/>
      <c r="F91" s="38"/>
      <c r="K91"/>
    </row>
    <row r="92" spans="1:11" ht="120" customHeight="1" x14ac:dyDescent="0.25">
      <c r="A92" s="25" t="s">
        <v>217</v>
      </c>
      <c r="B92" s="37" t="s">
        <v>218</v>
      </c>
      <c r="C92" s="37"/>
      <c r="D92" s="37"/>
      <c r="E92" s="37"/>
      <c r="F92" s="38"/>
      <c r="K92"/>
    </row>
    <row r="93" spans="1:11" x14ac:dyDescent="0.25">
      <c r="A93" s="3"/>
      <c r="B93" s="26"/>
      <c r="C93" s="26"/>
      <c r="D93" s="26"/>
      <c r="E93" s="26"/>
      <c r="F93" s="26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</sheetData>
  <sheetProtection password="EB95" sheet="1"/>
  <mergeCells count="42">
    <mergeCell ref="B87:F87"/>
    <mergeCell ref="A82:F82"/>
    <mergeCell ref="D17:G17"/>
    <mergeCell ref="A19:C21"/>
    <mergeCell ref="D20:G20"/>
    <mergeCell ref="D21:G21"/>
    <mergeCell ref="A17:C17"/>
    <mergeCell ref="A18:C18"/>
    <mergeCell ref="D18:G18"/>
    <mergeCell ref="D19:G19"/>
    <mergeCell ref="A86:H86"/>
    <mergeCell ref="A85:H85"/>
    <mergeCell ref="A83:F83"/>
    <mergeCell ref="A84:F8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8:F88"/>
    <mergeCell ref="B89:F89"/>
    <mergeCell ref="B90:F90"/>
    <mergeCell ref="B91:F91"/>
    <mergeCell ref="B92:F9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2025-10-06T11:41:49Z</dcterms:modified>
  <cp:category/>
</cp:coreProperties>
</file>