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11, b.č.4\BJ - Svornosti 11, b.č.4\"/>
    </mc:Choice>
  </mc:AlternateContent>
  <xr:revisionPtr revIDLastSave="0" documentId="13_ncr:1_{935EFB0C-8143-4230-8185-9524EF57EE1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Pol'!$A$1:$W$136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V108" i="12" l="1"/>
  <c r="K90" i="12"/>
  <c r="V63" i="12"/>
  <c r="G38" i="12"/>
  <c r="M25" i="12"/>
  <c r="M24" i="12" s="1"/>
  <c r="Q121" i="12"/>
  <c r="G44" i="12"/>
  <c r="K99" i="12"/>
  <c r="K108" i="12"/>
  <c r="Q51" i="12"/>
  <c r="I114" i="12"/>
  <c r="I121" i="12"/>
  <c r="K114" i="12"/>
  <c r="G68" i="12"/>
  <c r="G63" i="12"/>
  <c r="G51" i="12"/>
  <c r="G26" i="12"/>
  <c r="K8" i="12"/>
  <c r="O44" i="12"/>
  <c r="V26" i="12"/>
  <c r="O121" i="12"/>
  <c r="Q114" i="12"/>
  <c r="K121" i="12"/>
  <c r="G112" i="12"/>
  <c r="V99" i="12"/>
  <c r="V90" i="12"/>
  <c r="O68" i="12"/>
  <c r="I51" i="12"/>
  <c r="O51" i="12"/>
  <c r="O8" i="12"/>
  <c r="V121" i="12"/>
  <c r="V114" i="12"/>
  <c r="M108" i="12"/>
  <c r="G99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4" i="12"/>
  <c r="G114" i="12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M116" i="12"/>
  <c r="M114" i="12" s="1"/>
  <c r="G108" i="12"/>
  <c r="M100" i="12"/>
  <c r="M99" i="12" s="1"/>
  <c r="G90" i="12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6" i="12" l="1"/>
</calcChain>
</file>

<file path=xl/sharedStrings.xml><?xml version="1.0" encoding="utf-8"?>
<sst xmlns="http://schemas.openxmlformats.org/spreadsheetml/2006/main" count="630" uniqueCount="279">
  <si>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</si>
  <si>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</si>
  <si>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</si>
  <si>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</si>
  <si>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</si>
  <si>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</si>
  <si>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</si>
  <si>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</si>
  <si>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</si>
  <si>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</si>
  <si>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</si>
  <si>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</si>
  <si>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</si>
  <si>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</si>
  <si>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</si>
  <si>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</si>
  <si>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</si>
  <si>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</si>
  <si>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</si>
  <si>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</si>
  <si>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</si>
  <si>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</si>
  <si>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</si>
  <si>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</si>
  <si>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</si>
  <si>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</si>
  <si>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</si>
  <si>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</si>
  <si>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</si>
  <si>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</si>
  <si>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</si>
  <si>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</si>
  <si>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</si>
  <si>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</si>
  <si>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</si>
  <si>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</si>
  <si>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</si>
  <si>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</si>
  <si>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</si>
  <si>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</si>
  <si>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</si>
  <si>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</si>
  <si>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</si>
  <si>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</si>
  <si>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</si>
  <si>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</si>
  <si>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</si>
  <si>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</si>
  <si>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</si>
  <si>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</si>
  <si>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</si>
  <si>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</si>
  <si>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</si>
  <si>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</si>
  <si>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</si>
  <si>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</si>
  <si>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</si>
  <si>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</si>
  <si>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</si>
  <si>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</si>
  <si>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</si>
  <si>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</si>
  <si>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</si>
  <si>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</si>
  <si>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</si>
  <si>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</si>
  <si>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</si>
  <si>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</si>
  <si>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</si>
  <si>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</si>
  <si>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</si>
  <si>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</si>
  <si>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</si>
  <si>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</si>
  <si>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</si>
  <si>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</si>
  <si>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</si>
  <si>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</si>
  <si>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</si>
  <si>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</si>
  <si>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</si>
  <si>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</si>
  <si>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</si>
  <si>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</si>
  <si>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</si>
  <si>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</si>
  <si>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</si>
  <si>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</si>
  <si>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</si>
  <si>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</si>
  <si>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</si>
  <si>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</si>
  <si>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</si>
  <si>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</si>
  <si>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</si>
  <si>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</si>
  <si>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</si>
  <si>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</si>
  <si>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</si>
  <si>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</si>
  <si>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</si>
  <si>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</si>
  <si>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</si>
  <si>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</si>
  <si>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</si>
  <si>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</si>
  <si>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</si>
  <si>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</si>
  <si>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</si>
  <si>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</si>
  <si>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</si>
  <si>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</si>
  <si>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</si>
  <si>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</si>
  <si>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</si>
  <si>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</si>
  <si>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</si>
  <si>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</si>
  <si>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</si>
  <si>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</si>
  <si>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</si>
  <si>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</si>
  <si>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</si>
  <si>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</si>
  <si>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</si>
  <si>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</si>
  <si>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</si>
  <si>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</si>
  <si>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</si>
  <si>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</si>
  <si>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</si>
  <si>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</si>
  <si>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</si>
  <si>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</si>
  <si>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</si>
  <si>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</si>
  <si>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</si>
  <si>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</si>
  <si>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</si>
  <si>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</si>
  <si>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</si>
  <si>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</si>
  <si>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</si>
  <si>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</si>
  <si>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</si>
  <si>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</si>
  <si>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</si>
  <si>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</si>
  <si>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</si>
  <si>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</si>
  <si>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</si>
  <si>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</si>
  <si>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</si>
  <si>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</si>
  <si>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</si>
  <si>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</si>
  <si>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</si>
  <si>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</si>
  <si>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</si>
  <si>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</si>
  <si>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</si>
  <si>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</si>
  <si>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</si>
  <si>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</si>
  <si>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</si>
  <si>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</si>
  <si>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</si>
  <si>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</si>
  <si>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</si>
  <si>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</si>
  <si>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</si>
  <si>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</si>
  <si>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</si>
  <si>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</si>
  <si>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</si>
  <si>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</si>
  <si>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</si>
  <si>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</si>
  <si>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</si>
  <si>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</si>
  <si>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</si>
  <si>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</si>
  <si>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</si>
  <si>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</si>
  <si>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</si>
  <si>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</si>
  <si>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</si>
  <si>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</si>
  <si>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</si>
  <si>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</si>
  <si>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</si>
  <si>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</si>
  <si>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</si>
  <si>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</si>
  <si>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</si>
  <si>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</si>
  <si>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</si>
  <si>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</si>
  <si>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</si>
  <si>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</si>
  <si>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</si>
  <si>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</si>
  <si>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</si>
  <si>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</si>
  <si>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</si>
  <si>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</si>
  <si>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</si>
  <si>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</si>
  <si>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</si>
  <si>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</si>
  <si>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</si>
  <si>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</si>
  <si>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</si>
  <si>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</si>
  <si>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</si>
  <si>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</si>
  <si>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</si>
  <si>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</si>
  <si>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</si>
  <si>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</si>
  <si>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</si>
  <si>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</si>
  <si>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</si>
  <si>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</si>
  <si>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</si>
  <si>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</si>
  <si>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</si>
  <si>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</si>
  <si>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</si>
  <si>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</si>
  <si>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</si>
  <si>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</si>
  <si>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</si>
  <si>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</si>
  <si>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</si>
  <si>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</si>
  <si>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</si>
  <si>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</si>
  <si>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</si>
  <si>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</si>
  <si>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</si>
  <si>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</si>
  <si>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</si>
  <si>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</si>
  <si>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</si>
  <si>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</si>
  <si>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</si>
  <si>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</si>
  <si>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</si>
  <si>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</si>
  <si>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</si>
  <si>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</si>
  <si>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</si>
  <si>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</si>
  <si>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</si>
  <si>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</si>
  <si>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</si>
  <si>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</si>
  <si>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</si>
  <si>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</si>
  <si>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</si>
  <si>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</si>
  <si>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</si>
  <si>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</si>
  <si>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</si>
  <si>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</si>
  <si>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</si>
  <si>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</si>
  <si>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</si>
  <si>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</si>
  <si>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</si>
  <si>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</si>
  <si>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</si>
  <si>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</si>
  <si>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</si>
  <si>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</si>
  <si>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Svornosti, O-Zábřeh</t>
  </si>
  <si>
    <t>Rozpočet - Svornosti 11/2366</t>
  </si>
  <si>
    <t>205/2025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</si>
</sst>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0" borderId="3" xfId="0" applyNumberFormat="1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69" t="s">
        <v>10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0" t="s">
        <v>1</v>
      </c>
      <c r="B1" s="70"/>
      <c r="C1" s="71"/>
      <c r="D1" s="70"/>
      <c r="E1" s="70"/>
      <c r="F1" s="70"/>
      <c r="G1" s="70"/>
    </row>
    <row r="2" spans="1:7" ht="24.95" customHeight="1" x14ac:dyDescent="0.2">
      <c r="A2" s="10" t="s">
        <v>2</v>
      </c>
      <c r="B2" s="9"/>
      <c r="C2" s="72"/>
      <c r="D2" s="72"/>
      <c r="E2" s="72"/>
      <c r="F2" s="72"/>
      <c r="G2" s="73"/>
    </row>
    <row r="3" spans="1:7" ht="24.95" customHeight="1" x14ac:dyDescent="0.2">
      <c r="A3" s="10" t="s">
        <v>3</v>
      </c>
      <c r="B3" s="9"/>
      <c r="C3" s="72"/>
      <c r="D3" s="72"/>
      <c r="E3" s="72"/>
      <c r="F3" s="72"/>
      <c r="G3" s="73"/>
    </row>
    <row r="4" spans="1:7" ht="24.95" customHeight="1" x14ac:dyDescent="0.2">
      <c r="A4" s="10" t="s">
        <v>4</v>
      </c>
      <c r="B4" s="9"/>
      <c r="C4" s="72"/>
      <c r="D4" s="72"/>
      <c r="E4" s="72"/>
      <c r="F4" s="72"/>
      <c r="G4" s="7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6" t="s">
        <v>1</v>
      </c>
      <c r="B1" s="86"/>
      <c r="C1" s="86"/>
      <c r="D1" s="86"/>
      <c r="E1" s="86"/>
      <c r="F1" s="86"/>
      <c r="G1" s="86"/>
      <c r="AG1" t="s">
        <v>47</v>
      </c>
    </row>
    <row r="2" spans="1:60" ht="24.95" customHeight="1" x14ac:dyDescent="0.2">
      <c r="A2" s="12" t="s">
        <v>2</v>
      </c>
      <c r="B2" s="95" t="s">
        <v>278</v>
      </c>
      <c r="C2" s="87" t="s">
        <v>276</v>
      </c>
      <c r="D2" s="88"/>
      <c r="E2" s="88"/>
      <c r="F2" s="88"/>
      <c r="G2" s="89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7" t="s">
        <v>13</v>
      </c>
      <c r="D3" s="88"/>
      <c r="E3" s="88"/>
      <c r="F3" s="88"/>
      <c r="G3" s="89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0" t="s">
        <v>277</v>
      </c>
      <c r="D4" s="91"/>
      <c r="E4" s="91"/>
      <c r="F4" s="91"/>
      <c r="G4" s="92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5" t="s">
        <v>71</v>
      </c>
      <c r="B8" s="56" t="s">
        <v>14</v>
      </c>
      <c r="C8" s="57" t="s">
        <v>15</v>
      </c>
      <c r="D8" s="58"/>
      <c r="E8" s="59"/>
      <c r="F8" s="60"/>
      <c r="G8" s="61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43">
        <v>1</v>
      </c>
      <c r="B9" s="44" t="s">
        <v>73</v>
      </c>
      <c r="C9" s="45" t="s">
        <v>243</v>
      </c>
      <c r="D9" s="34" t="s">
        <v>240</v>
      </c>
      <c r="E9" s="46">
        <v>8.2149999999999999</v>
      </c>
      <c r="F9" s="47"/>
      <c r="G9" s="48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49"/>
      <c r="B10" s="50"/>
      <c r="C10" s="51" t="s">
        <v>76</v>
      </c>
      <c r="D10" s="52"/>
      <c r="E10" s="53">
        <v>4.399</v>
      </c>
      <c r="F10" s="54"/>
      <c r="G10" s="54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49"/>
      <c r="B11" s="50"/>
      <c r="C11" s="51" t="s">
        <v>78</v>
      </c>
      <c r="D11" s="52"/>
      <c r="E11" s="53">
        <v>3.8159999999999998</v>
      </c>
      <c r="F11" s="54"/>
      <c r="G11" s="5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43">
        <v>2</v>
      </c>
      <c r="B12" s="44" t="s">
        <v>79</v>
      </c>
      <c r="C12" s="45" t="s">
        <v>244</v>
      </c>
      <c r="D12" s="34" t="s">
        <v>240</v>
      </c>
      <c r="E12" s="46">
        <v>8.48</v>
      </c>
      <c r="F12" s="47"/>
      <c r="G12" s="48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49"/>
      <c r="B13" s="50"/>
      <c r="C13" s="51" t="s">
        <v>81</v>
      </c>
      <c r="D13" s="52"/>
      <c r="E13" s="53">
        <v>1.855</v>
      </c>
      <c r="F13" s="54"/>
      <c r="G13" s="5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49"/>
      <c r="B14" s="50"/>
      <c r="C14" s="51" t="s">
        <v>82</v>
      </c>
      <c r="D14" s="52"/>
      <c r="E14" s="53">
        <v>6.625</v>
      </c>
      <c r="F14" s="54"/>
      <c r="G14" s="5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43">
        <v>3</v>
      </c>
      <c r="B15" s="44" t="s">
        <v>83</v>
      </c>
      <c r="C15" s="45" t="s">
        <v>84</v>
      </c>
      <c r="D15" s="34" t="s">
        <v>240</v>
      </c>
      <c r="E15" s="46">
        <v>0.9</v>
      </c>
      <c r="F15" s="47"/>
      <c r="G15" s="48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49"/>
      <c r="B16" s="50"/>
      <c r="C16" s="51" t="s">
        <v>87</v>
      </c>
      <c r="D16" s="52"/>
      <c r="E16" s="53">
        <v>0.9</v>
      </c>
      <c r="F16" s="54"/>
      <c r="G16" s="5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43">
        <v>4</v>
      </c>
      <c r="B17" s="44" t="s">
        <v>88</v>
      </c>
      <c r="C17" s="45" t="s">
        <v>89</v>
      </c>
      <c r="D17" s="34" t="s">
        <v>240</v>
      </c>
      <c r="E17" s="46">
        <v>3.1960000000000002</v>
      </c>
      <c r="F17" s="47"/>
      <c r="G17" s="48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49"/>
      <c r="B18" s="50"/>
      <c r="C18" s="51" t="s">
        <v>90</v>
      </c>
      <c r="D18" s="52"/>
      <c r="E18" s="53">
        <v>2.25</v>
      </c>
      <c r="F18" s="54"/>
      <c r="G18" s="5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49"/>
      <c r="B19" s="50"/>
      <c r="C19" s="51" t="s">
        <v>91</v>
      </c>
      <c r="D19" s="52"/>
      <c r="E19" s="53">
        <v>0.94599999999999995</v>
      </c>
      <c r="F19" s="54"/>
      <c r="G19" s="5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37">
        <v>5</v>
      </c>
      <c r="B20" s="38" t="s">
        <v>92</v>
      </c>
      <c r="C20" s="39" t="s">
        <v>249</v>
      </c>
      <c r="D20" s="34" t="s">
        <v>240</v>
      </c>
      <c r="E20" s="40">
        <v>3.1960000000000002</v>
      </c>
      <c r="F20" s="41"/>
      <c r="G20" s="42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5" t="s">
        <v>71</v>
      </c>
      <c r="B21" s="56" t="s">
        <v>16</v>
      </c>
      <c r="C21" s="57" t="s">
        <v>17</v>
      </c>
      <c r="D21" s="58"/>
      <c r="E21" s="59"/>
      <c r="F21" s="60"/>
      <c r="G21" s="61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43">
        <v>6</v>
      </c>
      <c r="B22" s="44" t="s">
        <v>94</v>
      </c>
      <c r="C22" s="45" t="s">
        <v>255</v>
      </c>
      <c r="D22" s="34" t="s">
        <v>240</v>
      </c>
      <c r="E22" s="46">
        <v>0.9</v>
      </c>
      <c r="F22" s="47"/>
      <c r="G22" s="48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9"/>
      <c r="B23" s="50"/>
      <c r="C23" s="51" t="s">
        <v>95</v>
      </c>
      <c r="D23" s="52"/>
      <c r="E23" s="53">
        <v>0.9</v>
      </c>
      <c r="F23" s="54"/>
      <c r="G23" s="5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5" t="s">
        <v>71</v>
      </c>
      <c r="B24" s="56" t="s">
        <v>18</v>
      </c>
      <c r="C24" s="57" t="s">
        <v>19</v>
      </c>
      <c r="D24" s="58"/>
      <c r="E24" s="59"/>
      <c r="F24" s="60"/>
      <c r="G24" s="61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37">
        <v>7</v>
      </c>
      <c r="B25" s="38" t="s">
        <v>96</v>
      </c>
      <c r="C25" s="39" t="s">
        <v>97</v>
      </c>
      <c r="D25" s="34" t="s">
        <v>240</v>
      </c>
      <c r="E25" s="40">
        <v>3.1960000000000002</v>
      </c>
      <c r="F25" s="41"/>
      <c r="G25" s="42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5" t="s">
        <v>71</v>
      </c>
      <c r="B26" s="56" t="s">
        <v>20</v>
      </c>
      <c r="C26" s="57" t="s">
        <v>21</v>
      </c>
      <c r="D26" s="58"/>
      <c r="E26" s="59"/>
      <c r="F26" s="60"/>
      <c r="G26" s="61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43">
        <v>8</v>
      </c>
      <c r="B27" s="44" t="s">
        <v>98</v>
      </c>
      <c r="C27" s="45" t="s">
        <v>99</v>
      </c>
      <c r="D27" s="34" t="s">
        <v>240</v>
      </c>
      <c r="E27" s="46">
        <v>18.100000000000001</v>
      </c>
      <c r="F27" s="47"/>
      <c r="G27" s="48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49"/>
      <c r="B28" s="50"/>
      <c r="C28" s="51" t="s">
        <v>100</v>
      </c>
      <c r="D28" s="52"/>
      <c r="E28" s="53">
        <v>18.100000000000001</v>
      </c>
      <c r="F28" s="54"/>
      <c r="G28" s="5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37">
        <v>9</v>
      </c>
      <c r="B29" s="38" t="s">
        <v>101</v>
      </c>
      <c r="C29" s="39" t="s">
        <v>102</v>
      </c>
      <c r="D29" s="34" t="s">
        <v>240</v>
      </c>
      <c r="E29" s="40">
        <v>2</v>
      </c>
      <c r="F29" s="41"/>
      <c r="G29" s="42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37">
        <v>11</v>
      </c>
      <c r="B30" s="38" t="s">
        <v>103</v>
      </c>
      <c r="C30" s="39" t="s">
        <v>104</v>
      </c>
      <c r="D30" s="35" t="s">
        <v>105</v>
      </c>
      <c r="E30" s="40">
        <v>5</v>
      </c>
      <c r="F30" s="41"/>
      <c r="G30" s="42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43">
        <v>12</v>
      </c>
      <c r="B31" s="44" t="s">
        <v>258</v>
      </c>
      <c r="C31" s="45" t="s">
        <v>259</v>
      </c>
      <c r="D31" s="36" t="s">
        <v>240</v>
      </c>
      <c r="E31" s="46">
        <v>4</v>
      </c>
      <c r="F31" s="47"/>
      <c r="G31" s="48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49"/>
      <c r="B32" s="50"/>
      <c r="C32" s="51" t="s">
        <v>106</v>
      </c>
      <c r="D32" s="52"/>
      <c r="E32" s="53">
        <v>24</v>
      </c>
      <c r="F32" s="54"/>
      <c r="G32" s="5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37">
        <v>12</v>
      </c>
      <c r="B33" s="38" t="s">
        <v>107</v>
      </c>
      <c r="C33" s="39" t="s">
        <v>108</v>
      </c>
      <c r="D33" s="35" t="s">
        <v>93</v>
      </c>
      <c r="E33" s="40">
        <v>1</v>
      </c>
      <c r="F33" s="41"/>
      <c r="G33" s="42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37">
        <v>13</v>
      </c>
      <c r="B34" s="38" t="s">
        <v>111</v>
      </c>
      <c r="C34" s="39" t="s">
        <v>112</v>
      </c>
      <c r="D34" s="35" t="s">
        <v>113</v>
      </c>
      <c r="E34" s="40">
        <v>1</v>
      </c>
      <c r="F34" s="41"/>
      <c r="G34" s="42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37">
        <v>14</v>
      </c>
      <c r="B35" s="38" t="s">
        <v>114</v>
      </c>
      <c r="C35" s="39" t="s">
        <v>115</v>
      </c>
      <c r="D35" s="35" t="s">
        <v>113</v>
      </c>
      <c r="E35" s="40">
        <v>1</v>
      </c>
      <c r="F35" s="41"/>
      <c r="G35" s="42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37">
        <v>15</v>
      </c>
      <c r="B36" s="38" t="s">
        <v>117</v>
      </c>
      <c r="C36" s="39" t="s">
        <v>260</v>
      </c>
      <c r="D36" s="35" t="s">
        <v>93</v>
      </c>
      <c r="E36" s="40">
        <v>1</v>
      </c>
      <c r="F36" s="41"/>
      <c r="G36" s="42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37">
        <v>16</v>
      </c>
      <c r="B37" s="38" t="s">
        <v>118</v>
      </c>
      <c r="C37" s="39" t="s">
        <v>261</v>
      </c>
      <c r="D37" s="35" t="s">
        <v>93</v>
      </c>
      <c r="E37" s="40">
        <v>1</v>
      </c>
      <c r="F37" s="41"/>
      <c r="G37" s="42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5" t="s">
        <v>71</v>
      </c>
      <c r="B38" s="56" t="s">
        <v>22</v>
      </c>
      <c r="C38" s="57" t="s">
        <v>23</v>
      </c>
      <c r="D38" s="58"/>
      <c r="E38" s="59"/>
      <c r="F38" s="60"/>
      <c r="G38" s="61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37">
        <v>17</v>
      </c>
      <c r="B39" s="38" t="s">
        <v>119</v>
      </c>
      <c r="C39" s="39" t="s">
        <v>120</v>
      </c>
      <c r="D39" s="35" t="s">
        <v>121</v>
      </c>
      <c r="E39" s="40">
        <v>0.50178</v>
      </c>
      <c r="F39" s="41"/>
      <c r="G39" s="42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5" t="s">
        <v>71</v>
      </c>
      <c r="B40" s="56" t="s">
        <v>24</v>
      </c>
      <c r="C40" s="57" t="s">
        <v>25</v>
      </c>
      <c r="D40" s="58"/>
      <c r="E40" s="59"/>
      <c r="F40" s="60"/>
      <c r="G40" s="61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43">
        <v>18</v>
      </c>
      <c r="B41" s="44" t="s">
        <v>123</v>
      </c>
      <c r="C41" s="45" t="s">
        <v>124</v>
      </c>
      <c r="D41" s="34" t="s">
        <v>240</v>
      </c>
      <c r="E41" s="46">
        <v>11.25</v>
      </c>
      <c r="F41" s="47"/>
      <c r="G41" s="48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9"/>
      <c r="B42" s="50"/>
      <c r="C42" s="51" t="s">
        <v>126</v>
      </c>
      <c r="D42" s="52"/>
      <c r="E42" s="53">
        <v>2.1459999999999999</v>
      </c>
      <c r="F42" s="54"/>
      <c r="G42" s="5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9"/>
      <c r="B43" s="50"/>
      <c r="C43" s="51" t="s">
        <v>127</v>
      </c>
      <c r="D43" s="52"/>
      <c r="E43" s="53">
        <v>2.556</v>
      </c>
      <c r="F43" s="54"/>
      <c r="G43" s="5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5" t="s">
        <v>71</v>
      </c>
      <c r="B44" s="56" t="s">
        <v>26</v>
      </c>
      <c r="C44" s="57" t="s">
        <v>27</v>
      </c>
      <c r="D44" s="58"/>
      <c r="E44" s="59"/>
      <c r="F44" s="60"/>
      <c r="G44" s="61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37">
        <v>19</v>
      </c>
      <c r="B45" s="38" t="s">
        <v>128</v>
      </c>
      <c r="C45" s="39" t="s">
        <v>129</v>
      </c>
      <c r="D45" s="35" t="s">
        <v>105</v>
      </c>
      <c r="E45" s="40">
        <v>1</v>
      </c>
      <c r="F45" s="41"/>
      <c r="G45" s="42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37">
        <v>20</v>
      </c>
      <c r="B46" s="38" t="s">
        <v>131</v>
      </c>
      <c r="C46" s="39" t="s">
        <v>132</v>
      </c>
      <c r="D46" s="35" t="s">
        <v>105</v>
      </c>
      <c r="E46" s="40">
        <v>2</v>
      </c>
      <c r="F46" s="41"/>
      <c r="G46" s="42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37">
        <v>21</v>
      </c>
      <c r="B47" s="38" t="s">
        <v>133</v>
      </c>
      <c r="C47" s="39" t="s">
        <v>134</v>
      </c>
      <c r="D47" s="35" t="s">
        <v>105</v>
      </c>
      <c r="E47" s="40">
        <v>1</v>
      </c>
      <c r="F47" s="41"/>
      <c r="G47" s="42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37">
        <v>22</v>
      </c>
      <c r="B48" s="38" t="s">
        <v>135</v>
      </c>
      <c r="C48" s="39" t="s">
        <v>136</v>
      </c>
      <c r="D48" s="35" t="s">
        <v>93</v>
      </c>
      <c r="E48" s="40">
        <v>3</v>
      </c>
      <c r="F48" s="41"/>
      <c r="G48" s="42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43">
        <v>23</v>
      </c>
      <c r="B49" s="44" t="s">
        <v>137</v>
      </c>
      <c r="C49" s="45" t="s">
        <v>138</v>
      </c>
      <c r="D49" s="36" t="s">
        <v>93</v>
      </c>
      <c r="E49" s="46">
        <v>1</v>
      </c>
      <c r="F49" s="47"/>
      <c r="G49" s="48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49">
        <v>24</v>
      </c>
      <c r="B50" s="50" t="s">
        <v>139</v>
      </c>
      <c r="C50" s="62" t="s">
        <v>140</v>
      </c>
      <c r="D50" s="63" t="s">
        <v>0</v>
      </c>
      <c r="E50" s="64"/>
      <c r="F50" s="65"/>
      <c r="G50" s="54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5" t="s">
        <v>71</v>
      </c>
      <c r="B51" s="56" t="s">
        <v>28</v>
      </c>
      <c r="C51" s="57" t="s">
        <v>29</v>
      </c>
      <c r="D51" s="58"/>
      <c r="E51" s="59"/>
      <c r="F51" s="60"/>
      <c r="G51" s="61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37">
        <v>25</v>
      </c>
      <c r="B52" s="38" t="s">
        <v>142</v>
      </c>
      <c r="C52" s="39" t="s">
        <v>143</v>
      </c>
      <c r="D52" s="35" t="s">
        <v>93</v>
      </c>
      <c r="E52" s="40">
        <v>10</v>
      </c>
      <c r="F52" s="41"/>
      <c r="G52" s="42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37">
        <v>26</v>
      </c>
      <c r="B53" s="38" t="s">
        <v>144</v>
      </c>
      <c r="C53" s="39" t="s">
        <v>145</v>
      </c>
      <c r="D53" s="35" t="s">
        <v>93</v>
      </c>
      <c r="E53" s="40">
        <v>10</v>
      </c>
      <c r="F53" s="41"/>
      <c r="G53" s="42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37">
        <v>27</v>
      </c>
      <c r="B54" s="38" t="s">
        <v>146</v>
      </c>
      <c r="C54" s="39" t="s">
        <v>147</v>
      </c>
      <c r="D54" s="35" t="s">
        <v>105</v>
      </c>
      <c r="E54" s="40">
        <v>3.5</v>
      </c>
      <c r="F54" s="41"/>
      <c r="G54" s="42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37">
        <v>28</v>
      </c>
      <c r="B55" s="38" t="s">
        <v>148</v>
      </c>
      <c r="C55" s="39" t="s">
        <v>149</v>
      </c>
      <c r="D55" s="35" t="s">
        <v>105</v>
      </c>
      <c r="E55" s="40">
        <v>2.5</v>
      </c>
      <c r="F55" s="41"/>
      <c r="G55" s="42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37">
        <v>29</v>
      </c>
      <c r="B56" s="38" t="s">
        <v>150</v>
      </c>
      <c r="C56" s="39" t="s">
        <v>151</v>
      </c>
      <c r="D56" s="35" t="s">
        <v>93</v>
      </c>
      <c r="E56" s="40">
        <v>2</v>
      </c>
      <c r="F56" s="41"/>
      <c r="G56" s="42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37">
        <v>30</v>
      </c>
      <c r="B57" s="38" t="s">
        <v>152</v>
      </c>
      <c r="C57" s="39" t="s">
        <v>153</v>
      </c>
      <c r="D57" s="35" t="s">
        <v>154</v>
      </c>
      <c r="E57" s="40">
        <v>3</v>
      </c>
      <c r="F57" s="41"/>
      <c r="G57" s="42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37">
        <v>31</v>
      </c>
      <c r="B58" s="38" t="s">
        <v>155</v>
      </c>
      <c r="C58" s="39" t="s">
        <v>156</v>
      </c>
      <c r="D58" s="35" t="s">
        <v>93</v>
      </c>
      <c r="E58" s="40">
        <v>6</v>
      </c>
      <c r="F58" s="41"/>
      <c r="G58" s="42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37">
        <v>32</v>
      </c>
      <c r="B59" s="38" t="s">
        <v>157</v>
      </c>
      <c r="C59" s="39" t="s">
        <v>158</v>
      </c>
      <c r="D59" s="35" t="s">
        <v>105</v>
      </c>
      <c r="E59" s="40">
        <v>6</v>
      </c>
      <c r="F59" s="41"/>
      <c r="G59" s="42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37">
        <v>33</v>
      </c>
      <c r="B60" s="38" t="s">
        <v>159</v>
      </c>
      <c r="C60" s="39" t="s">
        <v>160</v>
      </c>
      <c r="D60" s="35" t="s">
        <v>105</v>
      </c>
      <c r="E60" s="40">
        <v>6</v>
      </c>
      <c r="F60" s="41"/>
      <c r="G60" s="42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43">
        <v>34</v>
      </c>
      <c r="B61" s="44" t="s">
        <v>28</v>
      </c>
      <c r="C61" s="45" t="s">
        <v>161</v>
      </c>
      <c r="D61" s="36" t="s">
        <v>105</v>
      </c>
      <c r="E61" s="46">
        <v>6</v>
      </c>
      <c r="F61" s="47"/>
      <c r="G61" s="48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49">
        <v>35</v>
      </c>
      <c r="B62" s="50" t="s">
        <v>162</v>
      </c>
      <c r="C62" s="62" t="s">
        <v>163</v>
      </c>
      <c r="D62" s="63" t="s">
        <v>0</v>
      </c>
      <c r="E62" s="64"/>
      <c r="F62" s="65"/>
      <c r="G62" s="54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5" t="s">
        <v>71</v>
      </c>
      <c r="B63" s="56" t="s">
        <v>30</v>
      </c>
      <c r="C63" s="57" t="s">
        <v>31</v>
      </c>
      <c r="D63" s="58"/>
      <c r="E63" s="59"/>
      <c r="F63" s="60"/>
      <c r="G63" s="61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37">
        <v>36</v>
      </c>
      <c r="B64" s="38" t="s">
        <v>164</v>
      </c>
      <c r="C64" s="39" t="s">
        <v>248</v>
      </c>
      <c r="D64" s="35" t="s">
        <v>105</v>
      </c>
      <c r="E64" s="40">
        <v>1.5</v>
      </c>
      <c r="F64" s="41"/>
      <c r="G64" s="42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37">
        <v>37</v>
      </c>
      <c r="B65" s="38" t="s">
        <v>30</v>
      </c>
      <c r="C65" s="39" t="s">
        <v>267</v>
      </c>
      <c r="D65" s="35" t="s">
        <v>113</v>
      </c>
      <c r="E65" s="40">
        <v>1</v>
      </c>
      <c r="F65" s="41"/>
      <c r="G65" s="42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43">
        <v>38</v>
      </c>
      <c r="B66" s="44" t="s">
        <v>165</v>
      </c>
      <c r="C66" s="45" t="s">
        <v>241</v>
      </c>
      <c r="D66" s="36" t="s">
        <v>113</v>
      </c>
      <c r="E66" s="46">
        <v>1</v>
      </c>
      <c r="F66" s="47"/>
      <c r="G66" s="48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49">
        <v>39</v>
      </c>
      <c r="B67" s="50" t="s">
        <v>166</v>
      </c>
      <c r="C67" s="62" t="s">
        <v>167</v>
      </c>
      <c r="D67" s="63" t="s">
        <v>0</v>
      </c>
      <c r="E67" s="64"/>
      <c r="F67" s="65"/>
      <c r="G67" s="54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5" t="s">
        <v>71</v>
      </c>
      <c r="B68" s="56" t="s">
        <v>32</v>
      </c>
      <c r="C68" s="57" t="s">
        <v>33</v>
      </c>
      <c r="D68" s="58"/>
      <c r="E68" s="59"/>
      <c r="F68" s="60"/>
      <c r="G68" s="61">
        <f>SUMIF(AG69:AG87,"&lt;&gt;NOR",G69:G87)</f>
        <v>0</v>
      </c>
      <c r="H68" s="29"/>
      <c r="I68" s="29">
        <f>SUM(I69:I87)</f>
        <v>0</v>
      </c>
      <c r="J68" s="29"/>
      <c r="K68" s="29">
        <f>SUM(K69:K87)</f>
        <v>0</v>
      </c>
      <c r="L68" s="29"/>
      <c r="M68" s="29">
        <f>SUM(M69:M87)</f>
        <v>0</v>
      </c>
      <c r="N68" s="29"/>
      <c r="O68" s="29">
        <f>SUM(O69:O87)</f>
        <v>0</v>
      </c>
      <c r="P68" s="29"/>
      <c r="Q68" s="29">
        <f>SUM(Q69:Q87)</f>
        <v>0</v>
      </c>
      <c r="R68" s="29"/>
      <c r="S68" s="29"/>
      <c r="T68" s="29"/>
      <c r="U68" s="29"/>
      <c r="V68" s="29">
        <f>SUM(V69:V87)</f>
        <v>8.6</v>
      </c>
      <c r="W68" s="29"/>
      <c r="AG68" t="s">
        <v>72</v>
      </c>
    </row>
    <row r="69" spans="1:60" outlineLevel="1" x14ac:dyDescent="0.2">
      <c r="A69" s="37">
        <v>40</v>
      </c>
      <c r="B69" s="38" t="s">
        <v>168</v>
      </c>
      <c r="C69" s="39" t="s">
        <v>169</v>
      </c>
      <c r="D69" s="35" t="s">
        <v>170</v>
      </c>
      <c r="E69" s="40">
        <v>1</v>
      </c>
      <c r="F69" s="41"/>
      <c r="G69" s="42">
        <f t="shared" ref="G69:G87" si="14">ROUND(E69*F69,2)</f>
        <v>0</v>
      </c>
      <c r="H69" s="28"/>
      <c r="I69" s="27">
        <f t="shared" ref="I69:I87" si="15">ROUND(E69*H69,2)</f>
        <v>0</v>
      </c>
      <c r="J69" s="28"/>
      <c r="K69" s="27">
        <f t="shared" ref="K69:K87" si="16">ROUND(E69*J69,2)</f>
        <v>0</v>
      </c>
      <c r="L69" s="27">
        <v>15</v>
      </c>
      <c r="M69" s="27">
        <f t="shared" ref="M69:M87" si="17">G69*(1+L69/100)</f>
        <v>0</v>
      </c>
      <c r="N69" s="27">
        <v>1.41E-3</v>
      </c>
      <c r="O69" s="27">
        <f t="shared" ref="O69:O87" si="18">ROUND(E69*N69,2)</f>
        <v>0</v>
      </c>
      <c r="P69" s="27">
        <v>0</v>
      </c>
      <c r="Q69" s="27">
        <f t="shared" ref="Q69:Q87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7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37">
        <v>41</v>
      </c>
      <c r="B70" s="38" t="s">
        <v>171</v>
      </c>
      <c r="C70" s="39" t="s">
        <v>172</v>
      </c>
      <c r="D70" s="35" t="s">
        <v>170</v>
      </c>
      <c r="E70" s="40">
        <v>1</v>
      </c>
      <c r="F70" s="41"/>
      <c r="G70" s="42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37">
        <v>42</v>
      </c>
      <c r="B71" s="38" t="s">
        <v>173</v>
      </c>
      <c r="C71" s="39" t="s">
        <v>174</v>
      </c>
      <c r="D71" s="35" t="s">
        <v>170</v>
      </c>
      <c r="E71" s="40">
        <v>3</v>
      </c>
      <c r="F71" s="41"/>
      <c r="G71" s="42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37">
        <v>43</v>
      </c>
      <c r="B72" s="38" t="s">
        <v>175</v>
      </c>
      <c r="C72" s="39" t="s">
        <v>176</v>
      </c>
      <c r="D72" s="35" t="s">
        <v>170</v>
      </c>
      <c r="E72" s="40">
        <v>1</v>
      </c>
      <c r="F72" s="41"/>
      <c r="G72" s="42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37">
        <v>44</v>
      </c>
      <c r="B73" s="38" t="s">
        <v>177</v>
      </c>
      <c r="C73" s="39" t="s">
        <v>178</v>
      </c>
      <c r="D73" s="35" t="s">
        <v>93</v>
      </c>
      <c r="E73" s="40">
        <v>2</v>
      </c>
      <c r="F73" s="41"/>
      <c r="G73" s="42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37">
        <v>45</v>
      </c>
      <c r="B74" s="38" t="s">
        <v>179</v>
      </c>
      <c r="C74" s="39" t="s">
        <v>242</v>
      </c>
      <c r="D74" s="35" t="s">
        <v>93</v>
      </c>
      <c r="E74" s="40">
        <v>1</v>
      </c>
      <c r="F74" s="41"/>
      <c r="G74" s="42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37">
        <v>46</v>
      </c>
      <c r="B75" s="38" t="s">
        <v>180</v>
      </c>
      <c r="C75" s="39" t="s">
        <v>245</v>
      </c>
      <c r="D75" s="35" t="s">
        <v>93</v>
      </c>
      <c r="E75" s="40">
        <v>1</v>
      </c>
      <c r="F75" s="41"/>
      <c r="G75" s="42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37">
        <v>47</v>
      </c>
      <c r="B76" s="38" t="s">
        <v>181</v>
      </c>
      <c r="C76" s="39" t="s">
        <v>250</v>
      </c>
      <c r="D76" s="35" t="s">
        <v>93</v>
      </c>
      <c r="E76" s="40">
        <v>2</v>
      </c>
      <c r="F76" s="41"/>
      <c r="G76" s="42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37">
        <v>48</v>
      </c>
      <c r="B77" s="38" t="s">
        <v>182</v>
      </c>
      <c r="C77" s="39" t="s">
        <v>274</v>
      </c>
      <c r="D77" s="35" t="s">
        <v>113</v>
      </c>
      <c r="E77" s="40">
        <v>1</v>
      </c>
      <c r="F77" s="41"/>
      <c r="G77" s="42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37">
        <v>49</v>
      </c>
      <c r="B78" s="38" t="s">
        <v>183</v>
      </c>
      <c r="C78" s="39" t="s">
        <v>272</v>
      </c>
      <c r="D78" s="35" t="s">
        <v>113</v>
      </c>
      <c r="E78" s="40">
        <v>1</v>
      </c>
      <c r="F78" s="41"/>
      <c r="G78" s="42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37">
        <v>50</v>
      </c>
      <c r="B79" s="38" t="s">
        <v>263</v>
      </c>
      <c r="C79" s="39" t="s">
        <v>262</v>
      </c>
      <c r="D79" s="35" t="s">
        <v>93</v>
      </c>
      <c r="E79" s="40">
        <v>1</v>
      </c>
      <c r="F79" s="41"/>
      <c r="G79" s="42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37">
        <v>51</v>
      </c>
      <c r="B80" s="38" t="s">
        <v>273</v>
      </c>
      <c r="C80" s="39" t="s">
        <v>275</v>
      </c>
      <c r="D80" s="35" t="s">
        <v>93</v>
      </c>
      <c r="E80" s="40">
        <v>1</v>
      </c>
      <c r="F80" s="41"/>
      <c r="G80" s="42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37">
        <v>52</v>
      </c>
      <c r="B81" s="38" t="s">
        <v>184</v>
      </c>
      <c r="C81" s="39" t="s">
        <v>251</v>
      </c>
      <c r="D81" s="35" t="s">
        <v>93</v>
      </c>
      <c r="E81" s="40">
        <v>1</v>
      </c>
      <c r="F81" s="41"/>
      <c r="G81" s="42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37">
        <v>53</v>
      </c>
      <c r="B82" s="38" t="s">
        <v>185</v>
      </c>
      <c r="C82" s="39" t="s">
        <v>239</v>
      </c>
      <c r="D82" s="35" t="s">
        <v>93</v>
      </c>
      <c r="E82" s="40">
        <v>3</v>
      </c>
      <c r="F82" s="41"/>
      <c r="G82" s="42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outlineLevel="1" x14ac:dyDescent="0.2">
      <c r="A83" s="37">
        <v>54</v>
      </c>
      <c r="B83" s="38" t="s">
        <v>186</v>
      </c>
      <c r="C83" s="39" t="s">
        <v>238</v>
      </c>
      <c r="D83" s="35" t="s">
        <v>93</v>
      </c>
      <c r="E83" s="40">
        <v>1</v>
      </c>
      <c r="F83" s="41"/>
      <c r="G83" s="42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0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75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ht="17.25" customHeight="1" outlineLevel="1" x14ac:dyDescent="0.2">
      <c r="A84" s="37">
        <v>55</v>
      </c>
      <c r="B84" s="38" t="s">
        <v>184</v>
      </c>
      <c r="C84" s="39" t="s">
        <v>252</v>
      </c>
      <c r="D84" s="35" t="s">
        <v>93</v>
      </c>
      <c r="E84" s="40">
        <v>1</v>
      </c>
      <c r="F84" s="41"/>
      <c r="G84" s="42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1.8000000000000001E-4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187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37">
        <v>56</v>
      </c>
      <c r="B85" s="38" t="s">
        <v>184</v>
      </c>
      <c r="C85" s="39" t="s">
        <v>264</v>
      </c>
      <c r="D85" s="35" t="s">
        <v>93</v>
      </c>
      <c r="E85" s="40">
        <v>1</v>
      </c>
      <c r="F85" s="41"/>
      <c r="G85" s="42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187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43">
        <v>57</v>
      </c>
      <c r="B86" s="44" t="s">
        <v>184</v>
      </c>
      <c r="C86" s="45" t="s">
        <v>237</v>
      </c>
      <c r="D86" s="36" t="s">
        <v>93</v>
      </c>
      <c r="E86" s="46">
        <v>1</v>
      </c>
      <c r="F86" s="47"/>
      <c r="G86" s="48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109</v>
      </c>
      <c r="T86" s="27" t="s">
        <v>110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187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outlineLevel="1" x14ac:dyDescent="0.2">
      <c r="A87" s="49">
        <v>58</v>
      </c>
      <c r="B87" s="50" t="s">
        <v>188</v>
      </c>
      <c r="C87" s="62" t="s">
        <v>189</v>
      </c>
      <c r="D87" s="63" t="s">
        <v>0</v>
      </c>
      <c r="E87" s="64"/>
      <c r="F87" s="65"/>
      <c r="G87" s="54">
        <f t="shared" si="14"/>
        <v>0</v>
      </c>
      <c r="H87" s="28"/>
      <c r="I87" s="27">
        <f t="shared" si="15"/>
        <v>0</v>
      </c>
      <c r="J87" s="28"/>
      <c r="K87" s="27">
        <f t="shared" si="16"/>
        <v>0</v>
      </c>
      <c r="L87" s="27">
        <v>15</v>
      </c>
      <c r="M87" s="27">
        <f t="shared" si="17"/>
        <v>0</v>
      </c>
      <c r="N87" s="27">
        <v>0</v>
      </c>
      <c r="O87" s="27">
        <f t="shared" si="18"/>
        <v>0</v>
      </c>
      <c r="P87" s="27">
        <v>0</v>
      </c>
      <c r="Q87" s="27">
        <f t="shared" si="19"/>
        <v>0</v>
      </c>
      <c r="R87" s="27"/>
      <c r="S87" s="27" t="s">
        <v>74</v>
      </c>
      <c r="T87" s="27" t="s">
        <v>74</v>
      </c>
      <c r="U87" s="27">
        <v>0</v>
      </c>
      <c r="V87" s="27">
        <f t="shared" si="20"/>
        <v>0</v>
      </c>
      <c r="W87" s="27"/>
      <c r="X87" s="20"/>
      <c r="Y87" s="20"/>
      <c r="Z87" s="20"/>
      <c r="AA87" s="20"/>
      <c r="AB87" s="20"/>
      <c r="AC87" s="20"/>
      <c r="AD87" s="20"/>
      <c r="AE87" s="20"/>
      <c r="AF87" s="20"/>
      <c r="AG87" s="20" t="s">
        <v>141</v>
      </c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</row>
    <row r="88" spans="1:60" x14ac:dyDescent="0.2">
      <c r="A88" s="55" t="s">
        <v>71</v>
      </c>
      <c r="B88" s="56" t="s">
        <v>34</v>
      </c>
      <c r="C88" s="57" t="s">
        <v>35</v>
      </c>
      <c r="D88" s="58"/>
      <c r="E88" s="59"/>
      <c r="F88" s="60"/>
      <c r="G88" s="61">
        <f>SUMIF(AG89:AG89,"&lt;&gt;NOR",G89:G89)</f>
        <v>0</v>
      </c>
      <c r="H88" s="29"/>
      <c r="I88" s="29">
        <f>SUM(I89:I89)</f>
        <v>0</v>
      </c>
      <c r="J88" s="29"/>
      <c r="K88" s="29">
        <f>SUM(K89:K89)</f>
        <v>0</v>
      </c>
      <c r="L88" s="29"/>
      <c r="M88" s="29">
        <f>SUM(M89:M89)</f>
        <v>0</v>
      </c>
      <c r="N88" s="29"/>
      <c r="O88" s="29">
        <f>SUM(O89:O89)</f>
        <v>0</v>
      </c>
      <c r="P88" s="29"/>
      <c r="Q88" s="29">
        <f>SUM(Q89:Q89)</f>
        <v>0</v>
      </c>
      <c r="R88" s="29"/>
      <c r="S88" s="29"/>
      <c r="T88" s="29"/>
      <c r="U88" s="29"/>
      <c r="V88" s="29">
        <f>SUM(V89:V89)</f>
        <v>0</v>
      </c>
      <c r="W88" s="29"/>
      <c r="AG88" t="s">
        <v>72</v>
      </c>
    </row>
    <row r="89" spans="1:60" ht="22.5" outlineLevel="1" x14ac:dyDescent="0.2">
      <c r="A89" s="37">
        <v>59</v>
      </c>
      <c r="B89" s="38" t="s">
        <v>190</v>
      </c>
      <c r="C89" s="39" t="s">
        <v>268</v>
      </c>
      <c r="D89" s="35" t="s">
        <v>93</v>
      </c>
      <c r="E89" s="40">
        <v>2</v>
      </c>
      <c r="F89" s="41"/>
      <c r="G89" s="42">
        <f>ROUND(E89*F89,2)</f>
        <v>0</v>
      </c>
      <c r="H89" s="28"/>
      <c r="I89" s="27">
        <f>ROUND(E89*H89,2)</f>
        <v>0</v>
      </c>
      <c r="J89" s="28"/>
      <c r="K89" s="27">
        <f>ROUND(E89*J89,2)</f>
        <v>0</v>
      </c>
      <c r="L89" s="27">
        <v>15</v>
      </c>
      <c r="M89" s="27">
        <f>G89*(1+L89/100)</f>
        <v>0</v>
      </c>
      <c r="N89" s="27">
        <v>0</v>
      </c>
      <c r="O89" s="27">
        <f>ROUND(E89*N89,2)</f>
        <v>0</v>
      </c>
      <c r="P89" s="27">
        <v>0</v>
      </c>
      <c r="Q89" s="27">
        <f>ROUND(E89*P89,2)</f>
        <v>0</v>
      </c>
      <c r="R89" s="27"/>
      <c r="S89" s="27" t="s">
        <v>109</v>
      </c>
      <c r="T89" s="27" t="s">
        <v>110</v>
      </c>
      <c r="U89" s="27">
        <v>0</v>
      </c>
      <c r="V89" s="27">
        <f>ROUND(E89*U89,2)</f>
        <v>0</v>
      </c>
      <c r="W89" s="27"/>
      <c r="X89" s="20"/>
      <c r="Y89" s="20"/>
      <c r="Z89" s="20"/>
      <c r="AA89" s="20"/>
      <c r="AB89" s="20"/>
      <c r="AC89" s="20"/>
      <c r="AD89" s="20"/>
      <c r="AE89" s="20"/>
      <c r="AF89" s="20"/>
      <c r="AG89" s="20" t="s">
        <v>191</v>
      </c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</row>
    <row r="90" spans="1:60" x14ac:dyDescent="0.2">
      <c r="A90" s="55" t="s">
        <v>71</v>
      </c>
      <c r="B90" s="56" t="s">
        <v>36</v>
      </c>
      <c r="C90" s="57" t="s">
        <v>37</v>
      </c>
      <c r="D90" s="58"/>
      <c r="E90" s="59"/>
      <c r="F90" s="60"/>
      <c r="G90" s="61">
        <f>SUMIF(AG91:AG98,"&lt;&gt;NOR",G91:G98)</f>
        <v>0</v>
      </c>
      <c r="H90" s="29"/>
      <c r="I90" s="29">
        <f>SUM(I91:I98)</f>
        <v>0</v>
      </c>
      <c r="J90" s="29"/>
      <c r="K90" s="29">
        <f>SUM(K91:K98)</f>
        <v>0</v>
      </c>
      <c r="L90" s="29"/>
      <c r="M90" s="29">
        <f>SUM(M91:M98)</f>
        <v>0</v>
      </c>
      <c r="N90" s="29"/>
      <c r="O90" s="29">
        <f>SUM(O91:O98)</f>
        <v>0.02</v>
      </c>
      <c r="P90" s="29"/>
      <c r="Q90" s="29">
        <f>SUM(Q91:Q98)</f>
        <v>0</v>
      </c>
      <c r="R90" s="29"/>
      <c r="S90" s="29"/>
      <c r="T90" s="29"/>
      <c r="U90" s="29"/>
      <c r="V90" s="29">
        <f>SUM(V91:V98)</f>
        <v>3.7800000000000002</v>
      </c>
      <c r="W90" s="29"/>
      <c r="AG90" t="s">
        <v>72</v>
      </c>
    </row>
    <row r="91" spans="1:60" outlineLevel="1" x14ac:dyDescent="0.2">
      <c r="A91" s="43">
        <v>60</v>
      </c>
      <c r="B91" s="44" t="s">
        <v>192</v>
      </c>
      <c r="C91" s="45" t="s">
        <v>266</v>
      </c>
      <c r="D91" s="34" t="s">
        <v>240</v>
      </c>
      <c r="E91" s="46">
        <v>3.1960000000000002</v>
      </c>
      <c r="F91" s="47"/>
      <c r="G91" s="48">
        <f>ROUND(E91*F91,2)</f>
        <v>0</v>
      </c>
      <c r="H91" s="28"/>
      <c r="I91" s="27">
        <f>ROUND(E91*H91,2)</f>
        <v>0</v>
      </c>
      <c r="J91" s="28"/>
      <c r="K91" s="27">
        <f>ROUND(E91*J91,2)</f>
        <v>0</v>
      </c>
      <c r="L91" s="27">
        <v>15</v>
      </c>
      <c r="M91" s="27">
        <f>G91*(1+L91/100)</f>
        <v>0</v>
      </c>
      <c r="N91" s="27">
        <v>0</v>
      </c>
      <c r="O91" s="27">
        <f>ROUND(E91*N91,2)</f>
        <v>0</v>
      </c>
      <c r="P91" s="27">
        <v>0</v>
      </c>
      <c r="Q91" s="27">
        <f>ROUND(E91*P91,2)</f>
        <v>0</v>
      </c>
      <c r="R91" s="27"/>
      <c r="S91" s="27" t="s">
        <v>74</v>
      </c>
      <c r="T91" s="27" t="s">
        <v>74</v>
      </c>
      <c r="U91" s="27">
        <v>0.33100000000000002</v>
      </c>
      <c r="V91" s="27">
        <f>ROUND(E91*U91,2)</f>
        <v>1.06</v>
      </c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130</v>
      </c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outlineLevel="1" x14ac:dyDescent="0.2">
      <c r="A92" s="49"/>
      <c r="B92" s="50"/>
      <c r="C92" s="51" t="s">
        <v>193</v>
      </c>
      <c r="D92" s="52"/>
      <c r="E92" s="53">
        <v>3.1960000000000002</v>
      </c>
      <c r="F92" s="54"/>
      <c r="G92" s="54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77</v>
      </c>
      <c r="AH92" s="20">
        <v>0</v>
      </c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37">
        <v>61</v>
      </c>
      <c r="B93" s="38" t="s">
        <v>194</v>
      </c>
      <c r="C93" s="39" t="s">
        <v>269</v>
      </c>
      <c r="D93" s="34" t="s">
        <v>240</v>
      </c>
      <c r="E93" s="40">
        <v>3.1960000000000002</v>
      </c>
      <c r="F93" s="41"/>
      <c r="G93" s="42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2.5000000000000001E-3</v>
      </c>
      <c r="O93" s="27">
        <f>ROUND(E93*N93,2)</f>
        <v>0.01</v>
      </c>
      <c r="P93" s="27">
        <v>0</v>
      </c>
      <c r="Q93" s="27">
        <f>ROUND(E93*P93,2)</f>
        <v>0</v>
      </c>
      <c r="R93" s="27"/>
      <c r="S93" s="27" t="s">
        <v>195</v>
      </c>
      <c r="T93" s="27" t="s">
        <v>195</v>
      </c>
      <c r="U93" s="27">
        <v>0.85</v>
      </c>
      <c r="V93" s="27">
        <f>ROUND(E93*U93,2)</f>
        <v>2.72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ht="22.5" outlineLevel="1" x14ac:dyDescent="0.2">
      <c r="A94" s="43">
        <v>62</v>
      </c>
      <c r="B94" s="44" t="s">
        <v>196</v>
      </c>
      <c r="C94" s="45" t="s">
        <v>270</v>
      </c>
      <c r="D94" s="34" t="s">
        <v>240</v>
      </c>
      <c r="E94" s="46">
        <v>3.1960000000000002</v>
      </c>
      <c r="F94" s="47"/>
      <c r="G94" s="48">
        <f>ROUND(E94*F94,2)</f>
        <v>0</v>
      </c>
      <c r="H94" s="28"/>
      <c r="I94" s="27">
        <f>ROUND(E94*H94,2)</f>
        <v>0</v>
      </c>
      <c r="J94" s="28"/>
      <c r="K94" s="27">
        <f>ROUND(E94*J94,2)</f>
        <v>0</v>
      </c>
      <c r="L94" s="27">
        <v>15</v>
      </c>
      <c r="M94" s="27">
        <f>G94*(1+L94/100)</f>
        <v>0</v>
      </c>
      <c r="N94" s="27">
        <v>4.0000000000000002E-4</v>
      </c>
      <c r="O94" s="27">
        <f>ROUND(E94*N94,2)</f>
        <v>0</v>
      </c>
      <c r="P94" s="27">
        <v>0</v>
      </c>
      <c r="Q94" s="27">
        <f>ROUND(E94*P94,2)</f>
        <v>0</v>
      </c>
      <c r="R94" s="27"/>
      <c r="S94" s="27" t="s">
        <v>74</v>
      </c>
      <c r="T94" s="27" t="s">
        <v>74</v>
      </c>
      <c r="U94" s="27">
        <v>0</v>
      </c>
      <c r="V94" s="27">
        <f>ROUND(E94*U94,2)</f>
        <v>0</v>
      </c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130</v>
      </c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outlineLevel="1" x14ac:dyDescent="0.2">
      <c r="A95" s="49"/>
      <c r="B95" s="50"/>
      <c r="C95" s="51" t="s">
        <v>193</v>
      </c>
      <c r="D95" s="52"/>
      <c r="E95" s="53">
        <v>3.1960000000000002</v>
      </c>
      <c r="F95" s="54"/>
      <c r="G95" s="54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77</v>
      </c>
      <c r="AH95" s="20">
        <v>0</v>
      </c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ht="22.5" outlineLevel="1" x14ac:dyDescent="0.2">
      <c r="A96" s="43">
        <v>63</v>
      </c>
      <c r="B96" s="44" t="s">
        <v>197</v>
      </c>
      <c r="C96" s="45" t="s">
        <v>246</v>
      </c>
      <c r="D96" s="34" t="s">
        <v>240</v>
      </c>
      <c r="E96" s="46">
        <v>3.5156000000000001</v>
      </c>
      <c r="F96" s="47"/>
      <c r="G96" s="48">
        <f>ROUND(E96*F96,2)</f>
        <v>0</v>
      </c>
      <c r="H96" s="28"/>
      <c r="I96" s="27">
        <f>ROUND(E96*H96,2)</f>
        <v>0</v>
      </c>
      <c r="J96" s="28"/>
      <c r="K96" s="27">
        <f>ROUND(E96*J96,2)</f>
        <v>0</v>
      </c>
      <c r="L96" s="27">
        <v>15</v>
      </c>
      <c r="M96" s="27">
        <f>G96*(1+L96/100)</f>
        <v>0</v>
      </c>
      <c r="N96" s="27">
        <v>1.5399999999999999E-3</v>
      </c>
      <c r="O96" s="27">
        <f>ROUND(E96*N96,2)</f>
        <v>0.01</v>
      </c>
      <c r="P96" s="27">
        <v>0</v>
      </c>
      <c r="Q96" s="27">
        <f>ROUND(E96*P96,2)</f>
        <v>0</v>
      </c>
      <c r="R96" s="27"/>
      <c r="S96" s="27" t="s">
        <v>109</v>
      </c>
      <c r="T96" s="27" t="s">
        <v>116</v>
      </c>
      <c r="U96" s="27">
        <v>0</v>
      </c>
      <c r="V96" s="27">
        <f>ROUND(E96*U96,2)</f>
        <v>0</v>
      </c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75</v>
      </c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49"/>
      <c r="B97" s="50"/>
      <c r="C97" s="51" t="s">
        <v>198</v>
      </c>
      <c r="D97" s="52"/>
      <c r="E97" s="53">
        <v>3.5156000000000001</v>
      </c>
      <c r="F97" s="54"/>
      <c r="G97" s="5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77</v>
      </c>
      <c r="AH97" s="20"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outlineLevel="1" x14ac:dyDescent="0.2">
      <c r="A98" s="49">
        <v>64</v>
      </c>
      <c r="B98" s="50" t="s">
        <v>199</v>
      </c>
      <c r="C98" s="62" t="s">
        <v>200</v>
      </c>
      <c r="D98" s="63" t="s">
        <v>0</v>
      </c>
      <c r="E98" s="64"/>
      <c r="F98" s="65"/>
      <c r="G98" s="54">
        <f>ROUND(E98*F98,2)</f>
        <v>0</v>
      </c>
      <c r="H98" s="28"/>
      <c r="I98" s="27">
        <f>ROUND(E98*H98,2)</f>
        <v>0</v>
      </c>
      <c r="J98" s="28"/>
      <c r="K98" s="27">
        <f>ROUND(E98*J98,2)</f>
        <v>0</v>
      </c>
      <c r="L98" s="27">
        <v>15</v>
      </c>
      <c r="M98" s="27">
        <f>G98*(1+L98/100)</f>
        <v>0</v>
      </c>
      <c r="N98" s="27">
        <v>0</v>
      </c>
      <c r="O98" s="27">
        <f>ROUND(E98*N98,2)</f>
        <v>0</v>
      </c>
      <c r="P98" s="27">
        <v>0</v>
      </c>
      <c r="Q98" s="27">
        <f>ROUND(E98*P98,2)</f>
        <v>0</v>
      </c>
      <c r="R98" s="27"/>
      <c r="S98" s="27" t="s">
        <v>74</v>
      </c>
      <c r="T98" s="27" t="s">
        <v>74</v>
      </c>
      <c r="U98" s="27">
        <v>0</v>
      </c>
      <c r="V98" s="27">
        <f>ROUND(E98*U98,2)</f>
        <v>0</v>
      </c>
      <c r="W98" s="27"/>
      <c r="X98" s="20"/>
      <c r="Y98" s="20"/>
      <c r="Z98" s="20"/>
      <c r="AA98" s="20"/>
      <c r="AB98" s="20"/>
      <c r="AC98" s="20"/>
      <c r="AD98" s="20"/>
      <c r="AE98" s="20"/>
      <c r="AF98" s="20"/>
      <c r="AG98" s="20" t="s">
        <v>141</v>
      </c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</row>
    <row r="99" spans="1:60" x14ac:dyDescent="0.2">
      <c r="A99" s="55" t="s">
        <v>71</v>
      </c>
      <c r="B99" s="56" t="s">
        <v>38</v>
      </c>
      <c r="C99" s="57" t="s">
        <v>39</v>
      </c>
      <c r="D99" s="58"/>
      <c r="E99" s="59"/>
      <c r="F99" s="60"/>
      <c r="G99" s="61">
        <f>SUMIF(AG100:AG107,"&lt;&gt;NOR",G100:G107)</f>
        <v>0</v>
      </c>
      <c r="H99" s="29"/>
      <c r="I99" s="29">
        <f>SUM(I100:I107)</f>
        <v>0</v>
      </c>
      <c r="J99" s="29"/>
      <c r="K99" s="29">
        <f>SUM(K100:K107)</f>
        <v>0</v>
      </c>
      <c r="L99" s="29"/>
      <c r="M99" s="29">
        <f>SUM(M100:M107)</f>
        <v>0</v>
      </c>
      <c r="N99" s="29"/>
      <c r="O99" s="29">
        <f>SUM(O100:O107)</f>
        <v>1.85</v>
      </c>
      <c r="P99" s="29"/>
      <c r="Q99" s="29">
        <f>SUM(Q100:Q107)</f>
        <v>0</v>
      </c>
      <c r="R99" s="29"/>
      <c r="S99" s="29"/>
      <c r="T99" s="29"/>
      <c r="U99" s="29"/>
      <c r="V99" s="29">
        <f>SUM(V100:V107)</f>
        <v>39.54</v>
      </c>
      <c r="W99" s="29"/>
      <c r="AG99" t="s">
        <v>72</v>
      </c>
    </row>
    <row r="100" spans="1:60" ht="22.5" outlineLevel="1" x14ac:dyDescent="0.2">
      <c r="A100" s="43">
        <v>65</v>
      </c>
      <c r="B100" s="44" t="s">
        <v>201</v>
      </c>
      <c r="C100" s="45" t="s">
        <v>271</v>
      </c>
      <c r="D100" s="34" t="s">
        <v>240</v>
      </c>
      <c r="E100" s="46">
        <v>24</v>
      </c>
      <c r="F100" s="47"/>
      <c r="G100" s="48">
        <f>ROUND(E100*F100,2)</f>
        <v>0</v>
      </c>
      <c r="H100" s="28"/>
      <c r="I100" s="27">
        <f>ROUND(E100*H100,2)</f>
        <v>0</v>
      </c>
      <c r="J100" s="28"/>
      <c r="K100" s="27">
        <f>ROUND(E100*J100,2)</f>
        <v>0</v>
      </c>
      <c r="L100" s="27">
        <v>15</v>
      </c>
      <c r="M100" s="27">
        <f>G100*(1+L100/100)</f>
        <v>0</v>
      </c>
      <c r="N100" s="27">
        <v>2.9999999999999997E-4</v>
      </c>
      <c r="O100" s="27">
        <f>ROUND(E100*N100,2)</f>
        <v>0.01</v>
      </c>
      <c r="P100" s="27">
        <v>0</v>
      </c>
      <c r="Q100" s="27">
        <f>ROUND(E100*P100,2)</f>
        <v>0</v>
      </c>
      <c r="R100" s="27"/>
      <c r="S100" s="27" t="s">
        <v>74</v>
      </c>
      <c r="T100" s="27" t="s">
        <v>74</v>
      </c>
      <c r="U100" s="27">
        <v>0</v>
      </c>
      <c r="V100" s="27">
        <f>ROUND(E100*U100,2)</f>
        <v>0</v>
      </c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130</v>
      </c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outlineLevel="1" x14ac:dyDescent="0.2">
      <c r="A101" s="49"/>
      <c r="B101" s="50"/>
      <c r="C101" s="51">
        <v>24</v>
      </c>
      <c r="D101" s="52"/>
      <c r="E101" s="53">
        <v>24</v>
      </c>
      <c r="F101" s="54"/>
      <c r="G101" s="5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77</v>
      </c>
      <c r="AH101" s="20">
        <v>0</v>
      </c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ht="22.5" outlineLevel="1" x14ac:dyDescent="0.2">
      <c r="A102" s="43">
        <v>66</v>
      </c>
      <c r="B102" s="44" t="s">
        <v>202</v>
      </c>
      <c r="C102" s="45" t="s">
        <v>256</v>
      </c>
      <c r="D102" s="34" t="s">
        <v>240</v>
      </c>
      <c r="E102" s="46">
        <v>28</v>
      </c>
      <c r="F102" s="47"/>
      <c r="G102" s="48">
        <f>ROUND(E102*F102,2)</f>
        <v>0</v>
      </c>
      <c r="H102" s="28"/>
      <c r="I102" s="27">
        <f>ROUND(E102*H102,2)</f>
        <v>0</v>
      </c>
      <c r="J102" s="28"/>
      <c r="K102" s="27">
        <f>ROUND(E102*J102,2)</f>
        <v>0</v>
      </c>
      <c r="L102" s="27">
        <v>15</v>
      </c>
      <c r="M102" s="27">
        <f>G102*(1+L102/100)</f>
        <v>0</v>
      </c>
      <c r="N102" s="27">
        <v>5.5800000000000002E-2</v>
      </c>
      <c r="O102" s="27">
        <f>ROUND(E102*N102,2)</f>
        <v>1.56</v>
      </c>
      <c r="P102" s="27">
        <v>0</v>
      </c>
      <c r="Q102" s="27">
        <f>ROUND(E102*P102,2)</f>
        <v>0</v>
      </c>
      <c r="R102" s="27"/>
      <c r="S102" s="27" t="s">
        <v>74</v>
      </c>
      <c r="T102" s="27" t="s">
        <v>74</v>
      </c>
      <c r="U102" s="27">
        <v>1.3480000000000001</v>
      </c>
      <c r="V102" s="27">
        <f>ROUND(E102*U102,2)</f>
        <v>37.74</v>
      </c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130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outlineLevel="1" x14ac:dyDescent="0.2">
      <c r="A103" s="49"/>
      <c r="B103" s="50"/>
      <c r="C103" s="51">
        <v>24</v>
      </c>
      <c r="D103" s="52"/>
      <c r="E103" s="53">
        <v>24</v>
      </c>
      <c r="F103" s="54"/>
      <c r="G103" s="5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77</v>
      </c>
      <c r="AH103" s="20">
        <v>0</v>
      </c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37">
        <v>67</v>
      </c>
      <c r="B104" s="38" t="s">
        <v>203</v>
      </c>
      <c r="C104" s="39" t="s">
        <v>265</v>
      </c>
      <c r="D104" s="35" t="s">
        <v>105</v>
      </c>
      <c r="E104" s="40">
        <v>15</v>
      </c>
      <c r="F104" s="41"/>
      <c r="G104" s="42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</v>
      </c>
      <c r="O104" s="27">
        <f>ROUND(E104*N104,2)</f>
        <v>0</v>
      </c>
      <c r="P104" s="27">
        <v>0</v>
      </c>
      <c r="Q104" s="27">
        <f>ROUND(E104*P104,2)</f>
        <v>0</v>
      </c>
      <c r="R104" s="27"/>
      <c r="S104" s="27" t="s">
        <v>74</v>
      </c>
      <c r="T104" s="27" t="s">
        <v>74</v>
      </c>
      <c r="U104" s="27">
        <v>0.12</v>
      </c>
      <c r="V104" s="27">
        <f>ROUND(E104*U104,2)</f>
        <v>1.8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130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ht="22.5" outlineLevel="1" x14ac:dyDescent="0.2">
      <c r="A105" s="43">
        <v>68</v>
      </c>
      <c r="B105" s="44" t="s">
        <v>204</v>
      </c>
      <c r="C105" s="45" t="s">
        <v>257</v>
      </c>
      <c r="D105" s="34" t="s">
        <v>240</v>
      </c>
      <c r="E105" s="46">
        <v>28</v>
      </c>
      <c r="F105" s="47"/>
      <c r="G105" s="48">
        <f>ROUND(E105*F105,2)</f>
        <v>0</v>
      </c>
      <c r="H105" s="28"/>
      <c r="I105" s="27">
        <f>ROUND(E105*H105,2)</f>
        <v>0</v>
      </c>
      <c r="J105" s="28"/>
      <c r="K105" s="27">
        <f>ROUND(E105*J105,2)</f>
        <v>0</v>
      </c>
      <c r="L105" s="27">
        <v>15</v>
      </c>
      <c r="M105" s="27">
        <f>G105*(1+L105/100)</f>
        <v>0</v>
      </c>
      <c r="N105" s="27">
        <v>0.01</v>
      </c>
      <c r="O105" s="27">
        <f>ROUND(E105*N105,2)</f>
        <v>0.28000000000000003</v>
      </c>
      <c r="P105" s="27">
        <v>0</v>
      </c>
      <c r="Q105" s="27">
        <f>ROUND(E105*P105,2)</f>
        <v>0</v>
      </c>
      <c r="R105" s="27" t="s">
        <v>205</v>
      </c>
      <c r="S105" s="27" t="s">
        <v>74</v>
      </c>
      <c r="T105" s="27" t="s">
        <v>110</v>
      </c>
      <c r="U105" s="27">
        <v>0</v>
      </c>
      <c r="V105" s="27">
        <f>ROUND(E105*U105,2)</f>
        <v>0</v>
      </c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191</v>
      </c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49"/>
      <c r="B106" s="50"/>
      <c r="C106" s="51" t="s">
        <v>254</v>
      </c>
      <c r="D106" s="52"/>
      <c r="E106" s="53">
        <v>28</v>
      </c>
      <c r="F106" s="54"/>
      <c r="G106" s="5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77</v>
      </c>
      <c r="AH106" s="20">
        <v>0</v>
      </c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outlineLevel="1" x14ac:dyDescent="0.2">
      <c r="A107" s="49">
        <v>69</v>
      </c>
      <c r="B107" s="50" t="s">
        <v>206</v>
      </c>
      <c r="C107" s="62" t="s">
        <v>207</v>
      </c>
      <c r="D107" s="63" t="s">
        <v>0</v>
      </c>
      <c r="E107" s="64"/>
      <c r="F107" s="65"/>
      <c r="G107" s="54">
        <f>ROUND(E107*F107,2)</f>
        <v>0</v>
      </c>
      <c r="H107" s="28"/>
      <c r="I107" s="27">
        <f>ROUND(E107*H107,2)</f>
        <v>0</v>
      </c>
      <c r="J107" s="28"/>
      <c r="K107" s="27">
        <f>ROUND(E107*J107,2)</f>
        <v>0</v>
      </c>
      <c r="L107" s="27">
        <v>15</v>
      </c>
      <c r="M107" s="27">
        <f>G107*(1+L107/100)</f>
        <v>0</v>
      </c>
      <c r="N107" s="27">
        <v>0</v>
      </c>
      <c r="O107" s="27">
        <f>ROUND(E107*N107,2)</f>
        <v>0</v>
      </c>
      <c r="P107" s="27">
        <v>0</v>
      </c>
      <c r="Q107" s="27">
        <f>ROUND(E107*P107,2)</f>
        <v>0</v>
      </c>
      <c r="R107" s="27"/>
      <c r="S107" s="27" t="s">
        <v>74</v>
      </c>
      <c r="T107" s="27" t="s">
        <v>74</v>
      </c>
      <c r="U107" s="27">
        <v>0</v>
      </c>
      <c r="V107" s="27">
        <f>ROUND(E107*U107,2)</f>
        <v>0</v>
      </c>
      <c r="W107" s="27"/>
      <c r="X107" s="20"/>
      <c r="Y107" s="20"/>
      <c r="Z107" s="20"/>
      <c r="AA107" s="20"/>
      <c r="AB107" s="20"/>
      <c r="AC107" s="20"/>
      <c r="AD107" s="20"/>
      <c r="AE107" s="20"/>
      <c r="AF107" s="20"/>
      <c r="AG107" s="20" t="s">
        <v>141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</row>
    <row r="108" spans="1:60" x14ac:dyDescent="0.2">
      <c r="A108" s="55" t="s">
        <v>71</v>
      </c>
      <c r="B108" s="56" t="s">
        <v>40</v>
      </c>
      <c r="C108" s="57" t="s">
        <v>41</v>
      </c>
      <c r="D108" s="58"/>
      <c r="E108" s="59"/>
      <c r="F108" s="60"/>
      <c r="G108" s="61">
        <f>SUMIF(AG109:AG111,"&lt;&gt;NOR",G109:G111)</f>
        <v>0</v>
      </c>
      <c r="H108" s="29"/>
      <c r="I108" s="29">
        <f>SUM(I109:I111)</f>
        <v>0</v>
      </c>
      <c r="J108" s="29"/>
      <c r="K108" s="29">
        <f>SUM(K109:K111)</f>
        <v>0</v>
      </c>
      <c r="L108" s="29"/>
      <c r="M108" s="29">
        <f>SUM(M109:M111)</f>
        <v>0</v>
      </c>
      <c r="N108" s="29"/>
      <c r="O108" s="29">
        <f>SUM(O109:O111)</f>
        <v>0</v>
      </c>
      <c r="P108" s="29"/>
      <c r="Q108" s="29">
        <f>SUM(Q109:Q111)</f>
        <v>0</v>
      </c>
      <c r="R108" s="29"/>
      <c r="S108" s="29"/>
      <c r="T108" s="29"/>
      <c r="U108" s="29"/>
      <c r="V108" s="29">
        <f>SUM(V109:V111)</f>
        <v>0.51</v>
      </c>
      <c r="W108" s="29"/>
      <c r="AG108" t="s">
        <v>72</v>
      </c>
    </row>
    <row r="109" spans="1:60" outlineLevel="1" x14ac:dyDescent="0.2">
      <c r="A109" s="43">
        <v>70</v>
      </c>
      <c r="B109" s="44" t="s">
        <v>208</v>
      </c>
      <c r="C109" s="45" t="s">
        <v>209</v>
      </c>
      <c r="D109" s="34" t="s">
        <v>240</v>
      </c>
      <c r="E109" s="46">
        <v>3</v>
      </c>
      <c r="F109" s="47"/>
      <c r="G109" s="48">
        <f>ROUND(E109*F109,2)</f>
        <v>0</v>
      </c>
      <c r="H109" s="28"/>
      <c r="I109" s="27">
        <f>ROUND(E109*H109,2)</f>
        <v>0</v>
      </c>
      <c r="J109" s="28"/>
      <c r="K109" s="27">
        <f>ROUND(E109*J109,2)</f>
        <v>0</v>
      </c>
      <c r="L109" s="27">
        <v>15</v>
      </c>
      <c r="M109" s="27">
        <f>G109*(1+L109/100)</f>
        <v>0</v>
      </c>
      <c r="N109" s="27">
        <v>7.6999999999999996E-4</v>
      </c>
      <c r="O109" s="27">
        <f>ROUND(E109*N109,2)</f>
        <v>0</v>
      </c>
      <c r="P109" s="27">
        <v>0</v>
      </c>
      <c r="Q109" s="27">
        <f>ROUND(E109*P109,2)</f>
        <v>0</v>
      </c>
      <c r="R109" s="27"/>
      <c r="S109" s="27" t="s">
        <v>74</v>
      </c>
      <c r="T109" s="27" t="s">
        <v>74</v>
      </c>
      <c r="U109" s="27">
        <v>9.7439999999999999E-2</v>
      </c>
      <c r="V109" s="27">
        <f>ROUND(E109*U109,2)</f>
        <v>0.28999999999999998</v>
      </c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130</v>
      </c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49"/>
      <c r="B110" s="50"/>
      <c r="C110" s="51"/>
      <c r="D110" s="52"/>
      <c r="E110" s="53"/>
      <c r="F110" s="54"/>
      <c r="G110" s="5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77</v>
      </c>
      <c r="AH110" s="20">
        <v>0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outlineLevel="1" x14ac:dyDescent="0.2">
      <c r="A111" s="37">
        <v>71</v>
      </c>
      <c r="B111" s="38" t="s">
        <v>210</v>
      </c>
      <c r="C111" s="39" t="s">
        <v>253</v>
      </c>
      <c r="D111" s="34" t="s">
        <v>240</v>
      </c>
      <c r="E111" s="40">
        <v>3</v>
      </c>
      <c r="F111" s="41"/>
      <c r="G111" s="42">
        <f>ROUND(E111*F111,2)</f>
        <v>0</v>
      </c>
      <c r="H111" s="28"/>
      <c r="I111" s="27">
        <f>ROUND(E111*H111,2)</f>
        <v>0</v>
      </c>
      <c r="J111" s="28"/>
      <c r="K111" s="27">
        <f>ROUND(E111*J111,2)</f>
        <v>0</v>
      </c>
      <c r="L111" s="27">
        <v>15</v>
      </c>
      <c r="M111" s="27">
        <f>G111*(1+L111/100)</f>
        <v>0</v>
      </c>
      <c r="N111" s="27">
        <v>4.6000000000000001E-4</v>
      </c>
      <c r="O111" s="27">
        <f>ROUND(E111*N111,2)</f>
        <v>0</v>
      </c>
      <c r="P111" s="27">
        <v>0</v>
      </c>
      <c r="Q111" s="27">
        <f>ROUND(E111*P111,2)</f>
        <v>0</v>
      </c>
      <c r="R111" s="27"/>
      <c r="S111" s="27" t="s">
        <v>74</v>
      </c>
      <c r="T111" s="27" t="s">
        <v>74</v>
      </c>
      <c r="U111" s="27">
        <v>7.3099999999999998E-2</v>
      </c>
      <c r="V111" s="27">
        <f>ROUND(E111*U111,2)</f>
        <v>0.22</v>
      </c>
      <c r="W111" s="27"/>
      <c r="X111" s="20"/>
      <c r="Y111" s="20"/>
      <c r="Z111" s="20"/>
      <c r="AA111" s="20"/>
      <c r="AB111" s="20"/>
      <c r="AC111" s="20"/>
      <c r="AD111" s="20"/>
      <c r="AE111" s="20"/>
      <c r="AF111" s="20"/>
      <c r="AG111" s="20" t="s">
        <v>130</v>
      </c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</row>
    <row r="112" spans="1:60" x14ac:dyDescent="0.2">
      <c r="A112" s="55" t="s">
        <v>71</v>
      </c>
      <c r="B112" s="56" t="s">
        <v>42</v>
      </c>
      <c r="C112" s="57" t="s">
        <v>43</v>
      </c>
      <c r="D112" s="58"/>
      <c r="E112" s="59"/>
      <c r="F112" s="60"/>
      <c r="G112" s="61">
        <f>SUMIF(AG113:AG113,"&lt;&gt;NOR",G113:G113)</f>
        <v>0</v>
      </c>
      <c r="H112" s="29"/>
      <c r="I112" s="29">
        <f>SUM(I113:I113)</f>
        <v>0</v>
      </c>
      <c r="J112" s="29"/>
      <c r="K112" s="29">
        <f>SUM(K113:K113)</f>
        <v>0</v>
      </c>
      <c r="L112" s="29"/>
      <c r="M112" s="29">
        <f>SUM(M113:M113)</f>
        <v>0</v>
      </c>
      <c r="N112" s="29"/>
      <c r="O112" s="29">
        <f>SUM(O113:O113)</f>
        <v>0</v>
      </c>
      <c r="P112" s="29"/>
      <c r="Q112" s="29">
        <f>SUM(Q113:Q113)</f>
        <v>0</v>
      </c>
      <c r="R112" s="29"/>
      <c r="S112" s="29"/>
      <c r="T112" s="29"/>
      <c r="U112" s="29"/>
      <c r="V112" s="29">
        <f>SUM(V113:V113)</f>
        <v>0</v>
      </c>
      <c r="W112" s="29"/>
      <c r="AG112" t="s">
        <v>72</v>
      </c>
    </row>
    <row r="113" spans="1:60" ht="22.5" outlineLevel="1" x14ac:dyDescent="0.2">
      <c r="A113" s="37">
        <v>72</v>
      </c>
      <c r="B113" s="38" t="s">
        <v>211</v>
      </c>
      <c r="C113" s="39" t="s">
        <v>247</v>
      </c>
      <c r="D113" s="35" t="s">
        <v>113</v>
      </c>
      <c r="E113" s="40">
        <v>1</v>
      </c>
      <c r="F113" s="41"/>
      <c r="G113" s="42">
        <f>ROUND(E113*F113,2)</f>
        <v>0</v>
      </c>
      <c r="H113" s="28"/>
      <c r="I113" s="27">
        <f>ROUND(E113*H113,2)</f>
        <v>0</v>
      </c>
      <c r="J113" s="28"/>
      <c r="K113" s="27">
        <f>ROUND(E113*J113,2)</f>
        <v>0</v>
      </c>
      <c r="L113" s="27">
        <v>15</v>
      </c>
      <c r="M113" s="27">
        <f>G113*(1+L113/100)</f>
        <v>0</v>
      </c>
      <c r="N113" s="27">
        <v>0</v>
      </c>
      <c r="O113" s="27">
        <f>ROUND(E113*N113,2)</f>
        <v>0</v>
      </c>
      <c r="P113" s="27">
        <v>0</v>
      </c>
      <c r="Q113" s="27">
        <f>ROUND(E113*P113,2)</f>
        <v>0</v>
      </c>
      <c r="R113" s="27"/>
      <c r="S113" s="27" t="s">
        <v>109</v>
      </c>
      <c r="T113" s="27" t="s">
        <v>110</v>
      </c>
      <c r="U113" s="27">
        <v>0</v>
      </c>
      <c r="V113" s="27">
        <f>ROUND(E113*U113,2)</f>
        <v>0</v>
      </c>
      <c r="W113" s="27"/>
      <c r="X113" s="20"/>
      <c r="Y113" s="20"/>
      <c r="Z113" s="20"/>
      <c r="AA113" s="20"/>
      <c r="AB113" s="20"/>
      <c r="AC113" s="20"/>
      <c r="AD113" s="20"/>
      <c r="AE113" s="20"/>
      <c r="AF113" s="20"/>
      <c r="AG113" s="20" t="s">
        <v>75</v>
      </c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</row>
    <row r="114" spans="1:60" x14ac:dyDescent="0.2">
      <c r="A114" s="55" t="s">
        <v>71</v>
      </c>
      <c r="B114" s="56" t="s">
        <v>44</v>
      </c>
      <c r="C114" s="57" t="s">
        <v>45</v>
      </c>
      <c r="D114" s="58"/>
      <c r="E114" s="59"/>
      <c r="F114" s="60"/>
      <c r="G114" s="61">
        <f>SUMIF(AG115:AG120,"&lt;&gt;NOR",G115:G120)</f>
        <v>0</v>
      </c>
      <c r="H114" s="29"/>
      <c r="I114" s="29">
        <f>SUM(I115:I120)</f>
        <v>0</v>
      </c>
      <c r="J114" s="29"/>
      <c r="K114" s="29">
        <f>SUM(K115:K120)</f>
        <v>0</v>
      </c>
      <c r="L114" s="29"/>
      <c r="M114" s="29">
        <f>SUM(M115:M120)</f>
        <v>0</v>
      </c>
      <c r="N114" s="29"/>
      <c r="O114" s="29">
        <f>SUM(O115:O120)</f>
        <v>0</v>
      </c>
      <c r="P114" s="29"/>
      <c r="Q114" s="29">
        <f>SUM(Q115:Q120)</f>
        <v>0</v>
      </c>
      <c r="R114" s="29"/>
      <c r="S114" s="29"/>
      <c r="T114" s="29"/>
      <c r="U114" s="29"/>
      <c r="V114" s="29">
        <f>SUM(V115:V120)</f>
        <v>7.68</v>
      </c>
      <c r="W114" s="29"/>
      <c r="AG114" t="s">
        <v>72</v>
      </c>
    </row>
    <row r="115" spans="1:60" outlineLevel="1" x14ac:dyDescent="0.2">
      <c r="A115" s="37">
        <v>73</v>
      </c>
      <c r="B115" s="38" t="s">
        <v>212</v>
      </c>
      <c r="C115" s="39" t="s">
        <v>213</v>
      </c>
      <c r="D115" s="35" t="s">
        <v>121</v>
      </c>
      <c r="E115" s="40">
        <v>1.774</v>
      </c>
      <c r="F115" s="41"/>
      <c r="G115" s="42">
        <f t="shared" ref="G115:G120" si="23">ROUND(E115*F115,2)</f>
        <v>0</v>
      </c>
      <c r="H115" s="28"/>
      <c r="I115" s="27">
        <f t="shared" ref="I115:I120" si="24">ROUND(E115*H115,2)</f>
        <v>0</v>
      </c>
      <c r="J115" s="28"/>
      <c r="K115" s="27">
        <f t="shared" ref="K115:K120" si="25">ROUND(E115*J115,2)</f>
        <v>0</v>
      </c>
      <c r="L115" s="27">
        <v>15</v>
      </c>
      <c r="M115" s="27">
        <f t="shared" ref="M115:M120" si="26">G115*(1+L115/100)</f>
        <v>0</v>
      </c>
      <c r="N115" s="27">
        <v>0</v>
      </c>
      <c r="O115" s="27">
        <f t="shared" ref="O115:O120" si="27">ROUND(E115*N115,2)</f>
        <v>0</v>
      </c>
      <c r="P115" s="27">
        <v>0</v>
      </c>
      <c r="Q115" s="27">
        <f t="shared" ref="Q115:Q120" si="28">ROUND(E115*P115,2)</f>
        <v>0</v>
      </c>
      <c r="R115" s="27"/>
      <c r="S115" s="27" t="s">
        <v>74</v>
      </c>
      <c r="T115" s="27" t="s">
        <v>74</v>
      </c>
      <c r="U115" s="27">
        <v>0.93300000000000005</v>
      </c>
      <c r="V115" s="27">
        <f t="shared" ref="V115:V120" si="29">ROUND(E115*U115,2)</f>
        <v>1.66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214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37">
        <v>74</v>
      </c>
      <c r="B116" s="38" t="s">
        <v>215</v>
      </c>
      <c r="C116" s="39" t="s">
        <v>216</v>
      </c>
      <c r="D116" s="35" t="s">
        <v>121</v>
      </c>
      <c r="E116" s="40">
        <v>5.3220000000000001</v>
      </c>
      <c r="F116" s="41"/>
      <c r="G116" s="42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0.65300000000000002</v>
      </c>
      <c r="V116" s="27">
        <f t="shared" si="29"/>
        <v>3.48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214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37">
        <v>75</v>
      </c>
      <c r="B117" s="38" t="s">
        <v>217</v>
      </c>
      <c r="C117" s="39" t="s">
        <v>218</v>
      </c>
      <c r="D117" s="35" t="s">
        <v>121</v>
      </c>
      <c r="E117" s="40">
        <v>1.774</v>
      </c>
      <c r="F117" s="41"/>
      <c r="G117" s="42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0.49</v>
      </c>
      <c r="V117" s="27">
        <f t="shared" si="29"/>
        <v>0.87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214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37">
        <v>76</v>
      </c>
      <c r="B118" s="38" t="s">
        <v>219</v>
      </c>
      <c r="C118" s="39" t="s">
        <v>220</v>
      </c>
      <c r="D118" s="35" t="s">
        <v>121</v>
      </c>
      <c r="E118" s="40">
        <v>15.965999999999999</v>
      </c>
      <c r="F118" s="41"/>
      <c r="G118" s="42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</v>
      </c>
      <c r="V118" s="27">
        <f t="shared" si="29"/>
        <v>0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214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37">
        <v>77</v>
      </c>
      <c r="B119" s="38" t="s">
        <v>221</v>
      </c>
      <c r="C119" s="39" t="s">
        <v>222</v>
      </c>
      <c r="D119" s="35" t="s">
        <v>121</v>
      </c>
      <c r="E119" s="40">
        <v>1.774</v>
      </c>
      <c r="F119" s="41"/>
      <c r="G119" s="42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0.94199999999999995</v>
      </c>
      <c r="V119" s="27">
        <f t="shared" si="29"/>
        <v>1.67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214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outlineLevel="1" x14ac:dyDescent="0.2">
      <c r="A120" s="37">
        <v>78</v>
      </c>
      <c r="B120" s="38" t="s">
        <v>223</v>
      </c>
      <c r="C120" s="39" t="s">
        <v>224</v>
      </c>
      <c r="D120" s="35" t="s">
        <v>121</v>
      </c>
      <c r="E120" s="40">
        <v>1.774</v>
      </c>
      <c r="F120" s="41"/>
      <c r="G120" s="42">
        <f t="shared" si="23"/>
        <v>0</v>
      </c>
      <c r="H120" s="28"/>
      <c r="I120" s="27">
        <f t="shared" si="24"/>
        <v>0</v>
      </c>
      <c r="J120" s="28"/>
      <c r="K120" s="27">
        <f t="shared" si="25"/>
        <v>0</v>
      </c>
      <c r="L120" s="27">
        <v>15</v>
      </c>
      <c r="M120" s="27">
        <f t="shared" si="26"/>
        <v>0</v>
      </c>
      <c r="N120" s="27">
        <v>0</v>
      </c>
      <c r="O120" s="27">
        <f t="shared" si="27"/>
        <v>0</v>
      </c>
      <c r="P120" s="27">
        <v>0</v>
      </c>
      <c r="Q120" s="27">
        <f t="shared" si="28"/>
        <v>0</v>
      </c>
      <c r="R120" s="27"/>
      <c r="S120" s="27" t="s">
        <v>74</v>
      </c>
      <c r="T120" s="27" t="s">
        <v>74</v>
      </c>
      <c r="U120" s="27">
        <v>0</v>
      </c>
      <c r="V120" s="27">
        <f t="shared" si="29"/>
        <v>0</v>
      </c>
      <c r="W120" s="27"/>
      <c r="X120" s="20"/>
      <c r="Y120" s="20"/>
      <c r="Z120" s="20"/>
      <c r="AA120" s="20"/>
      <c r="AB120" s="20"/>
      <c r="AC120" s="20"/>
      <c r="AD120" s="20"/>
      <c r="AE120" s="20"/>
      <c r="AF120" s="20"/>
      <c r="AG120" s="20" t="s">
        <v>214</v>
      </c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x14ac:dyDescent="0.2">
      <c r="A121" s="55" t="s">
        <v>71</v>
      </c>
      <c r="B121" s="56" t="s">
        <v>46</v>
      </c>
      <c r="C121" s="57" t="s">
        <v>5</v>
      </c>
      <c r="D121" s="58"/>
      <c r="E121" s="59"/>
      <c r="F121" s="60"/>
      <c r="G121" s="61">
        <f>SUMIF(AG122:AG124,"&lt;&gt;NOR",G122:G124)</f>
        <v>0</v>
      </c>
      <c r="H121" s="29"/>
      <c r="I121" s="29">
        <f>SUM(I122:I124)</f>
        <v>0</v>
      </c>
      <c r="J121" s="29"/>
      <c r="K121" s="29">
        <f>SUM(K122:K124)</f>
        <v>0</v>
      </c>
      <c r="L121" s="29"/>
      <c r="M121" s="29">
        <f>SUM(M122:M124)</f>
        <v>0</v>
      </c>
      <c r="N121" s="29"/>
      <c r="O121" s="29">
        <f>SUM(O122:O124)</f>
        <v>0</v>
      </c>
      <c r="P121" s="29"/>
      <c r="Q121" s="29">
        <f>SUM(Q122:Q124)</f>
        <v>0</v>
      </c>
      <c r="R121" s="29"/>
      <c r="S121" s="29"/>
      <c r="T121" s="29"/>
      <c r="U121" s="29"/>
      <c r="V121" s="29">
        <f>SUM(V122:V124)</f>
        <v>0</v>
      </c>
      <c r="W121" s="29"/>
      <c r="AG121" t="s">
        <v>72</v>
      </c>
    </row>
    <row r="122" spans="1:60" outlineLevel="1" x14ac:dyDescent="0.2">
      <c r="A122" s="37">
        <v>79</v>
      </c>
      <c r="B122" s="38" t="s">
        <v>225</v>
      </c>
      <c r="C122" s="39" t="s">
        <v>226</v>
      </c>
      <c r="D122" s="35" t="s">
        <v>227</v>
      </c>
      <c r="E122" s="40">
        <v>1</v>
      </c>
      <c r="F122" s="41"/>
      <c r="G122" s="42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74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228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37">
        <v>80</v>
      </c>
      <c r="B123" s="38" t="s">
        <v>229</v>
      </c>
      <c r="C123" s="39" t="s">
        <v>230</v>
      </c>
      <c r="D123" s="35" t="s">
        <v>227</v>
      </c>
      <c r="E123" s="40">
        <v>1</v>
      </c>
      <c r="F123" s="41"/>
      <c r="G123" s="42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228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outlineLevel="1" x14ac:dyDescent="0.2">
      <c r="A124" s="43">
        <v>81</v>
      </c>
      <c r="B124" s="44" t="s">
        <v>231</v>
      </c>
      <c r="C124" s="45" t="s">
        <v>232</v>
      </c>
      <c r="D124" s="36" t="s">
        <v>227</v>
      </c>
      <c r="E124" s="46">
        <v>1</v>
      </c>
      <c r="F124" s="47"/>
      <c r="G124" s="48">
        <f>ROUND(E124*F124,2)</f>
        <v>0</v>
      </c>
      <c r="H124" s="28"/>
      <c r="I124" s="27">
        <f>ROUND(E124*H124,2)</f>
        <v>0</v>
      </c>
      <c r="J124" s="28"/>
      <c r="K124" s="27">
        <f>ROUND(E124*J124,2)</f>
        <v>0</v>
      </c>
      <c r="L124" s="27">
        <v>15</v>
      </c>
      <c r="M124" s="27">
        <f>G124*(1+L124/100)</f>
        <v>0</v>
      </c>
      <c r="N124" s="27">
        <v>0</v>
      </c>
      <c r="O124" s="27">
        <f>ROUND(E124*N124,2)</f>
        <v>0</v>
      </c>
      <c r="P124" s="27">
        <v>0</v>
      </c>
      <c r="Q124" s="27">
        <f>ROUND(E124*P124,2)</f>
        <v>0</v>
      </c>
      <c r="R124" s="27"/>
      <c r="S124" s="27" t="s">
        <v>109</v>
      </c>
      <c r="T124" s="27" t="s">
        <v>110</v>
      </c>
      <c r="U124" s="27">
        <v>0</v>
      </c>
      <c r="V124" s="27">
        <f>ROUND(E124*U124,2)</f>
        <v>0</v>
      </c>
      <c r="W124" s="27"/>
      <c r="X124" s="20"/>
      <c r="Y124" s="20"/>
      <c r="Z124" s="20"/>
      <c r="AA124" s="20"/>
      <c r="AB124" s="20"/>
      <c r="AC124" s="20"/>
      <c r="AD124" s="20"/>
      <c r="AE124" s="20"/>
      <c r="AF124" s="20"/>
      <c r="AG124" s="20" t="s">
        <v>228</v>
      </c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x14ac:dyDescent="0.2">
      <c r="A125" s="66"/>
      <c r="B125" s="67"/>
      <c r="C125" s="68"/>
      <c r="D125" s="7"/>
      <c r="E125" s="66"/>
      <c r="F125" s="66"/>
      <c r="G125" s="6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v>15</v>
      </c>
      <c r="AF125">
        <v>21</v>
      </c>
    </row>
    <row r="126" spans="1:60" x14ac:dyDescent="0.2">
      <c r="A126" s="23"/>
      <c r="B126" s="24" t="s">
        <v>6</v>
      </c>
      <c r="C126" s="32"/>
      <c r="D126" s="25"/>
      <c r="E126" s="26"/>
      <c r="F126" s="26"/>
      <c r="G126" s="30">
        <f>G8+G21+G24+G26+G38+G40+G44+G51+G63+G68+G88+G90+G99+G108+G112+G114+G121</f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AE126">
        <f>SUMIF(L7:L124,AE125,G7:G124)</f>
        <v>0</v>
      </c>
      <c r="AF126">
        <f>SUMIF(L7:L124,AF125,G7:G124)</f>
        <v>0</v>
      </c>
      <c r="AG126" t="s">
        <v>233</v>
      </c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1"/>
      <c r="B128" s="2"/>
      <c r="C128" s="3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93" t="s">
        <v>234</v>
      </c>
      <c r="B129" s="93"/>
      <c r="C129" s="94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33" x14ac:dyDescent="0.2">
      <c r="A130" s="74"/>
      <c r="B130" s="75"/>
      <c r="C130" s="76"/>
      <c r="D130" s="75"/>
      <c r="E130" s="75"/>
      <c r="F130" s="75"/>
      <c r="G130" s="7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AG130" t="s">
        <v>235</v>
      </c>
    </row>
    <row r="131" spans="1:33" x14ac:dyDescent="0.2">
      <c r="A131" s="78"/>
      <c r="B131" s="79"/>
      <c r="C131" s="80"/>
      <c r="D131" s="79"/>
      <c r="E131" s="79"/>
      <c r="F131" s="79"/>
      <c r="G131" s="8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8"/>
      <c r="B132" s="79"/>
      <c r="C132" s="80"/>
      <c r="D132" s="79"/>
      <c r="E132" s="79"/>
      <c r="F132" s="79"/>
      <c r="G132" s="8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78"/>
      <c r="B133" s="79"/>
      <c r="C133" s="80"/>
      <c r="D133" s="79"/>
      <c r="E133" s="79"/>
      <c r="F133" s="79"/>
      <c r="G133" s="8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82"/>
      <c r="B134" s="83"/>
      <c r="C134" s="84"/>
      <c r="D134" s="83"/>
      <c r="E134" s="83"/>
      <c r="F134" s="83"/>
      <c r="G134" s="8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A135" s="1"/>
      <c r="B135" s="2"/>
      <c r="C135" s="3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33" x14ac:dyDescent="0.2">
      <c r="C136" s="33"/>
      <c r="D136" s="6"/>
      <c r="AG136" t="s">
        <v>236</v>
      </c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</sheetData>
  <mergeCells count="6">
    <mergeCell ref="A130:G134"/>
    <mergeCell ref="A1:G1"/>
    <mergeCell ref="C2:G2"/>
    <mergeCell ref="C3:G3"/>
    <mergeCell ref="C4:G4"/>
    <mergeCell ref="A129:C129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Spálová Silvie</cp:lastModifiedBy>
  <cp:lastPrinted>2024-10-09T11:03:01Z</cp:lastPrinted>
  <dcterms:created xsi:type="dcterms:W3CDTF">2009-04-08T07:15:50Z</dcterms:created>
  <dcterms:modified xsi:type="dcterms:W3CDTF">2025-10-08T14:14:35Z</dcterms:modified>
</cp:coreProperties>
</file>