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patnaja\Desktop\"/>
    </mc:Choice>
  </mc:AlternateContent>
  <xr:revisionPtr revIDLastSave="0" documentId="13_ncr:1_{80E4756A-B4B8-44C2-A6A1-D267D00F4F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0" i="1" l="1"/>
  <c r="G61" i="1" s="1"/>
</calcChain>
</file>

<file path=xl/sharedStrings.xml><?xml version="1.0" encoding="utf-8"?>
<sst xmlns="http://schemas.openxmlformats.org/spreadsheetml/2006/main" count="187" uniqueCount="156">
  <si>
    <t>Oprava obsazeného bytu  č. 44, B. Četyny 2</t>
  </si>
  <si>
    <t>VZ č. 222/2025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</si>
  <si>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</si>
  <si>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</si>
  <si>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</si>
  <si>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</si>
  <si>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</si>
  <si>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</si>
  <si>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</si>
  <si>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</si>
  <si>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</si>
  <si>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</si>
  <si>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</si>
  <si>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</si>
  <si>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</si>
  <si>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Bělský Les</t>
  </si>
  <si>
    <t>Ulice, č. pop./č. or.</t>
  </si>
  <si>
    <t>B. Četyny 2/930</t>
  </si>
  <si>
    <t>Číslo bytu</t>
  </si>
  <si>
    <t>Velikost bytu</t>
  </si>
  <si>
    <t>1+3</t>
  </si>
  <si>
    <t>Technik</t>
  </si>
  <si>
    <t>Jarmila Špatná</t>
  </si>
  <si>
    <t>jarmila.spatna@ovajih.cz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</si>
  <si>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</si>
  <si>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</si>
  <si>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</si>
  <si>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</si>
  <si>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</si>
  <si>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</si>
  <si>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</si>
  <si>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</si>
  <si>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1.15</t>
  </si>
  <si>
    <t>revize elektroinstalace a elektrických spotřebičů bytu</t>
  </si>
  <si>
    <t>dílčí pro BJ, PŘ a KU (2x revizní zpráva)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</si>
  <si>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</si>
  <si>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</si>
  <si>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</si>
  <si>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</si>
  <si>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</si>
  <si>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</si>
  <si>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</si>
  <si>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</si>
  <si>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</si>
  <si>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</si>
  <si>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</si>
  <si>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</si>
  <si>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</si>
  <si>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</si>
  <si>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</si>
  <si>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</si>
  <si>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</si>
  <si>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</si>
  <si>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2.25</t>
  </si>
  <si>
    <t>3.22</t>
  </si>
  <si>
    <t>3.33</t>
  </si>
  <si>
    <t>3.34</t>
  </si>
  <si>
    <t>3.39</t>
  </si>
  <si>
    <t>3.42</t>
  </si>
  <si>
    <t>3.49</t>
  </si>
  <si>
    <t>3.69</t>
  </si>
  <si>
    <t>3.89</t>
  </si>
  <si>
    <t>3.118</t>
  </si>
  <si>
    <t>3.146</t>
  </si>
  <si>
    <t>3.200</t>
  </si>
  <si>
    <t>3.201</t>
  </si>
  <si>
    <t>3.207</t>
  </si>
  <si>
    <t>3.216</t>
  </si>
  <si>
    <t>4.1</t>
  </si>
  <si>
    <t>4.2</t>
  </si>
  <si>
    <t>4.4</t>
  </si>
  <si>
    <t>4.6</t>
  </si>
  <si>
    <t>5.1</t>
  </si>
  <si>
    <t>5.4</t>
  </si>
  <si>
    <t>5.6</t>
  </si>
  <si>
    <t>5.17</t>
  </si>
  <si>
    <t>6.8</t>
  </si>
  <si>
    <t>6.14</t>
  </si>
  <si>
    <t>7.11</t>
  </si>
  <si>
    <t>7.12</t>
  </si>
  <si>
    <t>7.16</t>
  </si>
  <si>
    <t>8.24</t>
  </si>
  <si>
    <t>8.45</t>
  </si>
  <si>
    <t>9.24</t>
  </si>
  <si>
    <t>9.34</t>
  </si>
  <si>
    <t>9.38</t>
  </si>
  <si>
    <t>11.33</t>
  </si>
  <si>
    <t>oprava rozvodu elektroinstalace</t>
  </si>
  <si>
    <t>výměna baterie dřezové stojánkové pákové</t>
  </si>
  <si>
    <t>výměna dřezu nerez včetně příslušenství</t>
  </si>
  <si>
    <t>výměna pračkového ventilu</t>
  </si>
  <si>
    <t>výměna kuchyňské linky atypický rozměr, viz poznámka</t>
  </si>
  <si>
    <t>výměna digestoře komínové s vnějším odtahem</t>
  </si>
  <si>
    <t>výměna spižní skříně včetně polic</t>
  </si>
  <si>
    <t>výměna dveřního prahu – délka 80 cm</t>
  </si>
  <si>
    <t>výměna zárubně ocelové pro vstupní vchodové dveře – šířky 80 cm, protipožární</t>
  </si>
  <si>
    <t>výměna větracích mřížek</t>
  </si>
  <si>
    <t>výměna těsnění vstupních dveří</t>
  </si>
  <si>
    <t>Dodání a montáž plynové varné desky, včetně příslušenství, povrch černé sklo, pojistka stop gas, elektronické zapalování, 4 varné zóny, otočné ovládání</t>
  </si>
  <si>
    <t>Dodání a montáž vestavné elektrické trouby s ventilátorem, energetická třída min. A</t>
  </si>
  <si>
    <t>Výměna rohové dřezové desky, včetně desky mezi vrchním a spodním dílem kuchyňské linky (místo obkladu), atypický rozměr, vč. ukončovacích lišt - viz poznámka</t>
  </si>
  <si>
    <t>výměna vstupních vchodových protipožárních dveří 80 cm, tř. EI 30, DP3, dekor dřevo včetně kukátka, zámku, bezp. kování, bezp. cylindrická zámková vložka</t>
  </si>
  <si>
    <t>stržení původního PVC</t>
  </si>
  <si>
    <t>úprava podkladu – nivelace vč. penetrace</t>
  </si>
  <si>
    <t>položení PVC – vyšší zátěž, celoplošně podlepit</t>
  </si>
  <si>
    <t>montáž obvodové soklové plastové lišty včetně doplňků</t>
  </si>
  <si>
    <t>provedení štukových omítek, vč. vyrovnání podkladu, 2x penetrace, použití lepidla, perlinky s doplňky, rohovníků, okolo špalet oken a dveří</t>
  </si>
  <si>
    <t>škrábání stěn,stropů</t>
  </si>
  <si>
    <t>malba dvojnásobná bílá</t>
  </si>
  <si>
    <t>silikonování spár, viz poznámka</t>
  </si>
  <si>
    <t>vybourání keramického obkladu</t>
  </si>
  <si>
    <t>vybourání dlažby</t>
  </si>
  <si>
    <t>nátěr radiátorů</t>
  </si>
  <si>
    <t>nátěr rozvodů ÚT</t>
  </si>
  <si>
    <t>nátěr zárubní – šířka 80 cm</t>
  </si>
  <si>
    <t>kontrola a případná oprava (výměna) odpadů</t>
  </si>
  <si>
    <t>oprava rozvodů vody viz poznámka</t>
  </si>
  <si>
    <t>demontáž bytových doplňků, viz poznámka</t>
  </si>
  <si>
    <t>výměna bytového jádra T 06 BTS, VPOS, G57, dle přiložené PD a rozpočtu</t>
  </si>
  <si>
    <t>dodání dorazů dveří viz poznámka</t>
  </si>
  <si>
    <t>celkový úklid po opravách</t>
  </si>
  <si>
    <t>soubor</t>
  </si>
  <si>
    <t>ks</t>
  </si>
  <si>
    <t>m2</t>
  </si>
  <si>
    <t>bm</t>
  </si>
  <si>
    <t>položku naceňte dle tabulky níže "Poznámky" - výměna rozvodu elektroinstalace v PŘ a KU (rozvody v hliníku) s rozvody pod omítku vč náležitého zednického zapravení, atd. (zásuvky v rámečku a vypínače např. zn. "Tango") vč. LED pásku v hliníkové liště pod horními skříňkami po celé délce rohové KL.</t>
  </si>
  <si>
    <t>záruka min. 5 let (ze dřezu)</t>
  </si>
  <si>
    <t>s odkapávačem a otvorem pro dřezovou baterii a s excentrickým ovládáním zátky (tzv. "click-clack"), sifon s vývodem na odpad pro myčku</t>
  </si>
  <si>
    <t xml:space="preserve">v kuchyni pro myčku (stávající myčku nájemce) </t>
  </si>
  <si>
    <t xml:space="preserve">rohová o rozměrech cca 220x195 cm s úpravou pro vestavěné spotřebiče (Upozornění: Vestavěné spotřebiče, dřezová deska a dřez jsou v rozpočtu k nacenění zvlášť!!!), vč. skříňky nad digestoří (s panty s tlumením na ramínku), 2 prosklených dvířek s hliníkovým rámečkem a ve spodním díle volného místa pro stávající myčku nájemce (cca 60 cm), tl. lamina min. 18 mm, jednobarevný dekor, ve spodním díle 4 šuplíky s kolejničkami, ABS hrany tl. 2 mm, masivní tyčové úchytky, zavírače zásuvek a dvířek s měkkým dorazem, spodní skříňky osadit na nožkách s krycí lištou zakončenou transparentní lištou (dekor a členění KL odsouhlasit objednatelem!) Poznámka: Pravý bok korpusu horních skříněk v dekoru dvířek a spodních skříněk v dekoru dřezové desky!!! Dle umístění varné plochy doplnit krytí vedení odtahu digestoře. </t>
  </si>
  <si>
    <t>vestavná - výsuvná pod skříňku - černá vč. úpravy napojení do IŠ (dle umístění varné plochy v návrhu KL)</t>
  </si>
  <si>
    <t>o rozměrech cca 265x60x60 cm, tl. lamina min. 18 mm, ABS hrany 2 mm, dvířka dělená (ve výšce spodních skříněk KL), zavírače s měkkým dorazem, masivní tyčové úchytky, na nožkách s krycí lištou zakončenou transparentní lištou - stejný dekor jako KL - odsouhlasit objednatelem.
Poznámka: Pravý bok korpusu SS v dekoru dvířek!!!</t>
  </si>
  <si>
    <t>1 ks u vstupních dveří (dubový - lakovaný) a 4 ks přes stávající montované zárubně (dubové - lakované)</t>
  </si>
  <si>
    <t xml:space="preserve">pro spižní skříň - plastové - uzavírací </t>
  </si>
  <si>
    <t>černé provedení vč. 1 ks pečícího plechu</t>
  </si>
  <si>
    <t>rohová o rozměru cca 220x195 cm (s úpravou pro vestavěné varnou plynovou desku), včetně desky mezi spodním a vrchním dílem místo obkladu, rohová, min. tl.38 mm, dodání a montáž ochranného skla za plynovou varnou desku, tl. 4-5 mm, rozměr cca 90x50cm (až po digestoř), barva transparentní nebo černá (odsouhlasí objednatel),
vč. hliníkové hrany u ledničky a hliníkové ukončovací lišty u obkladu do tvaru "L" o celkové délce 415 cm (220+195 cm) - dekor dřezové desky odsouhlasit objednatelem</t>
  </si>
  <si>
    <t xml:space="preserve">PŘ - 9,5 m2 a KU - 11,5 m2 (2 vrstvy) </t>
  </si>
  <si>
    <t xml:space="preserve">do tl. 20 mm - PŘ - 9,5 m2, KU - 11,5 m2 </t>
  </si>
  <si>
    <t>PŘ - 9,5 m2, KU - 11,5 m2, dekor dřevěné plovoucí podlahy (dekor odsouhlasit objednatelem)</t>
  </si>
  <si>
    <t>PŘ,  KU - barevně sladit k novému PVC</t>
  </si>
  <si>
    <t>v PŘ - 26,5 m2 a KU - 44 m2  (stěny vč stropu)</t>
  </si>
  <si>
    <t>PŘ - 26,5 m2 a KU - 40,5 m2</t>
  </si>
  <si>
    <t xml:space="preserve">PŘ - 26,5 m2 a KU - 44 m2 (otěruvzdorná) </t>
  </si>
  <si>
    <t>v KU - ve styku oken (v celém bytě) s parapetem</t>
  </si>
  <si>
    <t>v KU vč. úpravy podkladu před provedením štukových omítek</t>
  </si>
  <si>
    <t>v KOU 1,5 m2, WC - 1 m2</t>
  </si>
  <si>
    <t xml:space="preserve">v KU - článkový - bílý odstín - syntetika určená speciálně na radiátory (např. RADBAL S 2119) </t>
  </si>
  <si>
    <t>jen v KU -  bílý odstín - syntetika určená speciálně na radiátory (např. RADBAL S 2119) - pozor na zajištění volného pohybu stoupacího vedení přes průchodky stropem a podlahou (vč. přesilikonování)</t>
  </si>
  <si>
    <t>vstupní dveře - hnědý odstín - syntetika</t>
  </si>
  <si>
    <t>v KU v souvislosti s výměnou KL</t>
  </si>
  <si>
    <t>v KU v souvislosti s výměnou KL(vč. výměny)</t>
  </si>
  <si>
    <t xml:space="preserve">v KU - 1x deska nad oknem </t>
  </si>
  <si>
    <t>VPOS (1+3)</t>
  </si>
  <si>
    <t>jen 1 ks ke vstupním dveřím do bytu, na stěnu</t>
  </si>
  <si>
    <t>pouze opravami 
dotčených prostor - v PŘ a KU</t>
  </si>
  <si>
    <t>3.11.2025 13:31:20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</si>
</sst>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8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4"/>
  <sheetViews>
    <sheetView showGridLines="0" tabSelected="1" topLeftCell="A56" zoomScale="115" zoomScaleNormal="115" workbookViewId="0">
      <selection activeCell="F26" sqref="F26:F5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4" t="s">
        <v>0</v>
      </c>
      <c r="B1" s="65"/>
      <c r="C1" s="65"/>
      <c r="D1" s="66"/>
      <c r="E1" s="66"/>
      <c r="F1" s="65"/>
      <c r="G1" s="65"/>
      <c r="H1" s="67"/>
      <c r="J1">
        <v>2351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155</v>
      </c>
      <c r="K3"/>
    </row>
    <row r="4" spans="1:11" ht="15" customHeight="1" x14ac:dyDescent="0.25">
      <c r="A4" s="48" t="s">
        <v>2</v>
      </c>
      <c r="B4" s="49"/>
      <c r="C4" s="49"/>
      <c r="D4" s="71" t="s">
        <v>3</v>
      </c>
      <c r="E4" s="71"/>
      <c r="F4" s="71"/>
      <c r="G4" s="72"/>
      <c r="H4" s="6"/>
      <c r="J4">
        <v>35</v>
      </c>
      <c r="K4"/>
    </row>
    <row r="5" spans="1:11" ht="15" customHeight="1" x14ac:dyDescent="0.25">
      <c r="A5" s="54" t="s">
        <v>4</v>
      </c>
      <c r="B5" s="40"/>
      <c r="C5" s="40"/>
      <c r="D5" s="73" t="s">
        <v>5</v>
      </c>
      <c r="E5" s="73"/>
      <c r="F5" s="73"/>
      <c r="G5" s="74"/>
      <c r="H5" s="6"/>
      <c r="K5"/>
    </row>
    <row r="6" spans="1:11" ht="15" customHeight="1" x14ac:dyDescent="0.25">
      <c r="A6" s="54" t="s">
        <v>6</v>
      </c>
      <c r="B6" s="40"/>
      <c r="C6" s="40"/>
      <c r="D6" s="73" t="s">
        <v>7</v>
      </c>
      <c r="E6" s="73"/>
      <c r="F6" s="73"/>
      <c r="G6" s="74"/>
      <c r="H6" s="6"/>
      <c r="K6"/>
    </row>
    <row r="7" spans="1:11" ht="15" customHeight="1" x14ac:dyDescent="0.25">
      <c r="A7" s="51" t="s">
        <v>8</v>
      </c>
      <c r="B7" s="52"/>
      <c r="C7" s="52"/>
      <c r="D7" s="75" t="s">
        <v>9</v>
      </c>
      <c r="E7" s="75"/>
      <c r="F7" s="75"/>
      <c r="G7" s="76"/>
      <c r="H7" s="6"/>
      <c r="K7"/>
    </row>
    <row r="8" spans="1:11" ht="15" customHeight="1" x14ac:dyDescent="0.25">
      <c r="A8" s="68"/>
      <c r="B8" s="69"/>
      <c r="C8" s="69"/>
      <c r="D8" s="70"/>
      <c r="E8" s="70"/>
      <c r="F8" s="70"/>
      <c r="G8" s="70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8" t="s">
        <v>10</v>
      </c>
      <c r="B10" s="49"/>
      <c r="C10" s="50"/>
      <c r="D10" s="55"/>
      <c r="E10" s="56"/>
      <c r="F10" s="56"/>
      <c r="G10" s="57"/>
      <c r="H10" s="6"/>
    </row>
    <row r="11" spans="1:11" x14ac:dyDescent="0.25">
      <c r="A11" s="42" t="s">
        <v>11</v>
      </c>
      <c r="B11" s="43"/>
      <c r="C11" s="44"/>
      <c r="D11" s="45"/>
      <c r="E11" s="46"/>
      <c r="F11" s="46"/>
      <c r="G11" s="47"/>
      <c r="H11" s="6"/>
    </row>
    <row r="12" spans="1:11" ht="15.75" customHeight="1" x14ac:dyDescent="0.25">
      <c r="A12" s="51" t="s">
        <v>12</v>
      </c>
      <c r="B12" s="52"/>
      <c r="C12" s="52"/>
      <c r="D12" s="61"/>
      <c r="E12" s="62"/>
      <c r="F12" s="62"/>
      <c r="G12" s="6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8" t="s">
        <v>13</v>
      </c>
      <c r="B14" s="59"/>
      <c r="C14" s="59"/>
      <c r="D14" s="59"/>
      <c r="E14" s="59"/>
      <c r="F14" s="59"/>
      <c r="G14" s="60"/>
      <c r="H14" s="6"/>
      <c r="K14"/>
    </row>
    <row r="15" spans="1:11" x14ac:dyDescent="0.25">
      <c r="A15" s="53" t="s">
        <v>14</v>
      </c>
      <c r="B15" s="38"/>
      <c r="C15" s="38"/>
      <c r="D15" s="38" t="s">
        <v>15</v>
      </c>
      <c r="E15" s="38"/>
      <c r="F15" s="38"/>
      <c r="G15" s="39"/>
      <c r="H15" s="6"/>
    </row>
    <row r="16" spans="1:11" x14ac:dyDescent="0.25">
      <c r="A16" s="54" t="s">
        <v>16</v>
      </c>
      <c r="B16" s="40"/>
      <c r="C16" s="40"/>
      <c r="D16" s="40" t="s">
        <v>17</v>
      </c>
      <c r="E16" s="40"/>
      <c r="F16" s="40"/>
      <c r="G16" s="41"/>
      <c r="H16" s="6"/>
    </row>
    <row r="17" spans="1:11" x14ac:dyDescent="0.25">
      <c r="A17" s="54" t="s">
        <v>18</v>
      </c>
      <c r="B17" s="40"/>
      <c r="C17" s="40"/>
      <c r="D17" s="40">
        <v>44</v>
      </c>
      <c r="E17" s="40"/>
      <c r="F17" s="40"/>
      <c r="G17" s="41"/>
      <c r="H17" s="6"/>
    </row>
    <row r="18" spans="1:11" x14ac:dyDescent="0.25">
      <c r="A18" s="54" t="s">
        <v>19</v>
      </c>
      <c r="B18" s="40"/>
      <c r="C18" s="40"/>
      <c r="D18" s="40" t="s">
        <v>20</v>
      </c>
      <c r="E18" s="40"/>
      <c r="F18" s="40"/>
      <c r="G18" s="41"/>
      <c r="H18" s="6"/>
    </row>
    <row r="19" spans="1:11" ht="12.75" customHeight="1" x14ac:dyDescent="0.25">
      <c r="A19" s="83" t="s">
        <v>21</v>
      </c>
      <c r="B19" s="84"/>
      <c r="C19" s="85"/>
      <c r="D19" s="98" t="s">
        <v>22</v>
      </c>
      <c r="E19" s="99"/>
      <c r="F19" s="99"/>
      <c r="G19" s="100"/>
      <c r="H19" s="6"/>
      <c r="K19"/>
    </row>
    <row r="20" spans="1:11" ht="14.25" customHeight="1" x14ac:dyDescent="0.25">
      <c r="A20" s="86"/>
      <c r="B20" s="87"/>
      <c r="C20" s="88"/>
      <c r="D20" s="92" t="s">
        <v>23</v>
      </c>
      <c r="E20" s="93"/>
      <c r="F20" s="93"/>
      <c r="G20" s="94"/>
      <c r="H20" s="6"/>
      <c r="K20"/>
    </row>
    <row r="21" spans="1:11" ht="13.5" customHeight="1" x14ac:dyDescent="0.25">
      <c r="A21" s="89"/>
      <c r="B21" s="90"/>
      <c r="C21" s="91"/>
      <c r="D21" s="95">
        <v>599430391</v>
      </c>
      <c r="E21" s="96"/>
      <c r="F21" s="96"/>
      <c r="G21" s="9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24</v>
      </c>
      <c r="B23" s="18" t="s">
        <v>25</v>
      </c>
      <c r="C23" s="18" t="s">
        <v>26</v>
      </c>
      <c r="D23" s="19" t="s">
        <v>27</v>
      </c>
      <c r="E23" s="20" t="s">
        <v>28</v>
      </c>
      <c r="F23" s="21" t="s">
        <v>29</v>
      </c>
      <c r="G23" s="20" t="s">
        <v>30</v>
      </c>
      <c r="H23" s="22" t="s">
        <v>31</v>
      </c>
      <c r="K23"/>
    </row>
    <row r="24" spans="1:11" ht="45" customHeight="1" x14ac:dyDescent="0.25">
      <c r="A24" s="13">
        <v>1</v>
      </c>
      <c r="B24" s="14" t="s">
        <v>32</v>
      </c>
      <c r="C24" s="32" t="s">
        <v>33</v>
      </c>
      <c r="D24" s="15" t="s">
        <v>20</v>
      </c>
      <c r="E24" s="16">
        <v>1</v>
      </c>
      <c r="F24" s="34"/>
      <c r="G24" s="16">
        <f t="shared" ref="G24:G58" si="0">ROUND(E24*F24, 2)</f>
        <v>0</v>
      </c>
      <c r="H24" s="33" t="s">
        <v>34</v>
      </c>
      <c r="J24">
        <v>15</v>
      </c>
      <c r="K24"/>
    </row>
    <row r="25" spans="1:11" ht="195" customHeight="1" x14ac:dyDescent="0.25">
      <c r="A25" s="13">
        <v>2</v>
      </c>
      <c r="B25" s="14" t="s">
        <v>53</v>
      </c>
      <c r="C25" s="32" t="s">
        <v>87</v>
      </c>
      <c r="D25" s="15" t="s">
        <v>121</v>
      </c>
      <c r="E25" s="16">
        <v>1</v>
      </c>
      <c r="F25" s="34">
        <v>15000</v>
      </c>
      <c r="G25" s="16">
        <f t="shared" si="0"/>
        <v>15000</v>
      </c>
      <c r="H25" s="33" t="s">
        <v>125</v>
      </c>
      <c r="J25">
        <v>403</v>
      </c>
      <c r="K25"/>
    </row>
    <row r="26" spans="1:11" ht="30" customHeight="1" x14ac:dyDescent="0.25">
      <c r="A26" s="13">
        <v>3</v>
      </c>
      <c r="B26" s="14" t="s">
        <v>54</v>
      </c>
      <c r="C26" s="32" t="s">
        <v>88</v>
      </c>
      <c r="D26" s="15" t="s">
        <v>122</v>
      </c>
      <c r="E26" s="16">
        <v>1</v>
      </c>
      <c r="F26" s="34"/>
      <c r="G26" s="16">
        <f t="shared" si="0"/>
        <v>0</v>
      </c>
      <c r="H26" s="33" t="s">
        <v>126</v>
      </c>
      <c r="J26">
        <v>63</v>
      </c>
      <c r="K26"/>
    </row>
    <row r="27" spans="1:11" ht="90" customHeight="1" x14ac:dyDescent="0.25">
      <c r="A27" s="13">
        <v>4</v>
      </c>
      <c r="B27" s="14" t="s">
        <v>55</v>
      </c>
      <c r="C27" s="32" t="s">
        <v>89</v>
      </c>
      <c r="D27" s="15" t="s">
        <v>122</v>
      </c>
      <c r="E27" s="16">
        <v>1</v>
      </c>
      <c r="F27" s="34"/>
      <c r="G27" s="16">
        <f t="shared" si="0"/>
        <v>0</v>
      </c>
      <c r="H27" s="33" t="s">
        <v>127</v>
      </c>
      <c r="J27">
        <v>74</v>
      </c>
      <c r="K27"/>
    </row>
    <row r="28" spans="1:11" ht="45" customHeight="1" x14ac:dyDescent="0.25">
      <c r="A28" s="13">
        <v>5</v>
      </c>
      <c r="B28" s="14" t="s">
        <v>56</v>
      </c>
      <c r="C28" s="32" t="s">
        <v>90</v>
      </c>
      <c r="D28" s="15" t="s">
        <v>122</v>
      </c>
      <c r="E28" s="16">
        <v>1</v>
      </c>
      <c r="F28" s="34"/>
      <c r="G28" s="16">
        <f t="shared" si="0"/>
        <v>0</v>
      </c>
      <c r="H28" s="33" t="s">
        <v>128</v>
      </c>
      <c r="J28">
        <v>75</v>
      </c>
      <c r="K28"/>
    </row>
    <row r="29" spans="1:11" ht="409.6" customHeight="1" x14ac:dyDescent="0.25">
      <c r="A29" s="13">
        <v>6</v>
      </c>
      <c r="B29" s="14" t="s">
        <v>57</v>
      </c>
      <c r="C29" s="32" t="s">
        <v>91</v>
      </c>
      <c r="D29" s="15" t="s">
        <v>122</v>
      </c>
      <c r="E29" s="16">
        <v>1</v>
      </c>
      <c r="F29" s="34"/>
      <c r="G29" s="16">
        <f t="shared" si="0"/>
        <v>0</v>
      </c>
      <c r="H29" s="33" t="s">
        <v>129</v>
      </c>
      <c r="J29">
        <v>80</v>
      </c>
      <c r="K29"/>
    </row>
    <row r="30" spans="1:11" ht="75" customHeight="1" x14ac:dyDescent="0.25">
      <c r="A30" s="13">
        <v>7</v>
      </c>
      <c r="B30" s="14" t="s">
        <v>58</v>
      </c>
      <c r="C30" s="32" t="s">
        <v>92</v>
      </c>
      <c r="D30" s="15" t="s">
        <v>122</v>
      </c>
      <c r="E30" s="16">
        <v>1</v>
      </c>
      <c r="F30" s="34"/>
      <c r="G30" s="16">
        <f t="shared" si="0"/>
        <v>0</v>
      </c>
      <c r="H30" s="33" t="s">
        <v>130</v>
      </c>
      <c r="J30">
        <v>83</v>
      </c>
      <c r="K30"/>
    </row>
    <row r="31" spans="1:11" ht="195" customHeight="1" x14ac:dyDescent="0.25">
      <c r="A31" s="13">
        <v>8</v>
      </c>
      <c r="B31" s="14" t="s">
        <v>59</v>
      </c>
      <c r="C31" s="32" t="s">
        <v>93</v>
      </c>
      <c r="D31" s="15" t="s">
        <v>122</v>
      </c>
      <c r="E31" s="16">
        <v>1</v>
      </c>
      <c r="F31" s="34"/>
      <c r="G31" s="16">
        <f t="shared" si="0"/>
        <v>0</v>
      </c>
      <c r="H31" s="33" t="s">
        <v>131</v>
      </c>
      <c r="J31">
        <v>90</v>
      </c>
      <c r="K31"/>
    </row>
    <row r="32" spans="1:11" ht="75" customHeight="1" x14ac:dyDescent="0.25">
      <c r="A32" s="13">
        <v>9</v>
      </c>
      <c r="B32" s="14" t="s">
        <v>60</v>
      </c>
      <c r="C32" s="32" t="s">
        <v>94</v>
      </c>
      <c r="D32" s="15" t="s">
        <v>122</v>
      </c>
      <c r="E32" s="16">
        <v>5</v>
      </c>
      <c r="F32" s="34"/>
      <c r="G32" s="16">
        <f t="shared" si="0"/>
        <v>0</v>
      </c>
      <c r="H32" s="33" t="s">
        <v>132</v>
      </c>
      <c r="J32">
        <v>110</v>
      </c>
      <c r="K32"/>
    </row>
    <row r="33" spans="1:11" ht="60" customHeight="1" x14ac:dyDescent="0.25">
      <c r="A33" s="13">
        <v>10</v>
      </c>
      <c r="B33" s="14" t="s">
        <v>61</v>
      </c>
      <c r="C33" s="32" t="s">
        <v>95</v>
      </c>
      <c r="D33" s="15" t="s">
        <v>122</v>
      </c>
      <c r="E33" s="16">
        <v>1</v>
      </c>
      <c r="F33" s="34"/>
      <c r="G33" s="16">
        <f t="shared" si="0"/>
        <v>0</v>
      </c>
      <c r="H33" s="33"/>
      <c r="J33">
        <v>130</v>
      </c>
      <c r="K33"/>
    </row>
    <row r="34" spans="1:11" ht="45" customHeight="1" x14ac:dyDescent="0.25">
      <c r="A34" s="13">
        <v>11</v>
      </c>
      <c r="B34" s="14" t="s">
        <v>62</v>
      </c>
      <c r="C34" s="32" t="s">
        <v>96</v>
      </c>
      <c r="D34" s="15" t="s">
        <v>122</v>
      </c>
      <c r="E34" s="16">
        <v>2</v>
      </c>
      <c r="F34" s="34"/>
      <c r="G34" s="16">
        <f t="shared" si="0"/>
        <v>0</v>
      </c>
      <c r="H34" s="33" t="s">
        <v>133</v>
      </c>
      <c r="J34">
        <v>305</v>
      </c>
      <c r="K34"/>
    </row>
    <row r="35" spans="1:11" ht="30" customHeight="1" x14ac:dyDescent="0.25">
      <c r="A35" s="13">
        <v>12</v>
      </c>
      <c r="B35" s="14" t="s">
        <v>63</v>
      </c>
      <c r="C35" s="32" t="s">
        <v>97</v>
      </c>
      <c r="D35" s="15" t="s">
        <v>121</v>
      </c>
      <c r="E35" s="16">
        <v>1</v>
      </c>
      <c r="F35" s="34"/>
      <c r="G35" s="16">
        <f t="shared" si="0"/>
        <v>0</v>
      </c>
      <c r="H35" s="33"/>
      <c r="J35">
        <v>363</v>
      </c>
      <c r="K35"/>
    </row>
    <row r="36" spans="1:11" ht="90" customHeight="1" x14ac:dyDescent="0.25">
      <c r="A36" s="13">
        <v>13</v>
      </c>
      <c r="B36" s="14" t="s">
        <v>64</v>
      </c>
      <c r="C36" s="32" t="s">
        <v>98</v>
      </c>
      <c r="D36" s="15" t="s">
        <v>122</v>
      </c>
      <c r="E36" s="16">
        <v>1</v>
      </c>
      <c r="F36" s="34"/>
      <c r="G36" s="16">
        <f t="shared" si="0"/>
        <v>0</v>
      </c>
      <c r="H36" s="33"/>
      <c r="J36">
        <v>497</v>
      </c>
      <c r="K36"/>
    </row>
    <row r="37" spans="1:11" ht="60" customHeight="1" x14ac:dyDescent="0.25">
      <c r="A37" s="13">
        <v>14</v>
      </c>
      <c r="B37" s="14" t="s">
        <v>65</v>
      </c>
      <c r="C37" s="32" t="s">
        <v>99</v>
      </c>
      <c r="D37" s="15" t="s">
        <v>122</v>
      </c>
      <c r="E37" s="16">
        <v>1</v>
      </c>
      <c r="F37" s="34"/>
      <c r="G37" s="16">
        <f t="shared" si="0"/>
        <v>0</v>
      </c>
      <c r="H37" s="33" t="s">
        <v>134</v>
      </c>
      <c r="J37">
        <v>498</v>
      </c>
      <c r="K37"/>
    </row>
    <row r="38" spans="1:11" ht="285" customHeight="1" x14ac:dyDescent="0.25">
      <c r="A38" s="13">
        <v>15</v>
      </c>
      <c r="B38" s="14" t="s">
        <v>66</v>
      </c>
      <c r="C38" s="32" t="s">
        <v>100</v>
      </c>
      <c r="D38" s="15" t="s">
        <v>122</v>
      </c>
      <c r="E38" s="16">
        <v>1</v>
      </c>
      <c r="F38" s="34"/>
      <c r="G38" s="16">
        <f t="shared" si="0"/>
        <v>0</v>
      </c>
      <c r="H38" s="33" t="s">
        <v>135</v>
      </c>
      <c r="J38">
        <v>511</v>
      </c>
      <c r="K38"/>
    </row>
    <row r="39" spans="1:11" ht="90" customHeight="1" x14ac:dyDescent="0.25">
      <c r="A39" s="13">
        <v>16</v>
      </c>
      <c r="B39" s="14" t="s">
        <v>67</v>
      </c>
      <c r="C39" s="32" t="s">
        <v>101</v>
      </c>
      <c r="D39" s="15" t="s">
        <v>121</v>
      </c>
      <c r="E39" s="16">
        <v>1</v>
      </c>
      <c r="F39" s="34"/>
      <c r="G39" s="16">
        <f t="shared" si="0"/>
        <v>0</v>
      </c>
      <c r="H39" s="33"/>
      <c r="J39">
        <v>537</v>
      </c>
      <c r="K39"/>
    </row>
    <row r="40" spans="1:11" ht="45" customHeight="1" x14ac:dyDescent="0.25">
      <c r="A40" s="13">
        <v>17</v>
      </c>
      <c r="B40" s="14" t="s">
        <v>68</v>
      </c>
      <c r="C40" s="32" t="s">
        <v>102</v>
      </c>
      <c r="D40" s="15" t="s">
        <v>123</v>
      </c>
      <c r="E40" s="16">
        <v>21</v>
      </c>
      <c r="F40" s="34"/>
      <c r="G40" s="16">
        <f t="shared" si="0"/>
        <v>0</v>
      </c>
      <c r="H40" s="33" t="s">
        <v>136</v>
      </c>
      <c r="J40">
        <v>148</v>
      </c>
      <c r="K40"/>
    </row>
    <row r="41" spans="1:11" ht="45" customHeight="1" x14ac:dyDescent="0.25">
      <c r="A41" s="13">
        <v>18</v>
      </c>
      <c r="B41" s="14" t="s">
        <v>69</v>
      </c>
      <c r="C41" s="32" t="s">
        <v>103</v>
      </c>
      <c r="D41" s="15" t="s">
        <v>123</v>
      </c>
      <c r="E41" s="16">
        <v>21</v>
      </c>
      <c r="F41" s="34"/>
      <c r="G41" s="16">
        <f t="shared" si="0"/>
        <v>0</v>
      </c>
      <c r="H41" s="33" t="s">
        <v>137</v>
      </c>
      <c r="J41">
        <v>149</v>
      </c>
      <c r="K41"/>
    </row>
    <row r="42" spans="1:11" ht="75" customHeight="1" x14ac:dyDescent="0.25">
      <c r="A42" s="13">
        <v>19</v>
      </c>
      <c r="B42" s="14" t="s">
        <v>70</v>
      </c>
      <c r="C42" s="32" t="s">
        <v>104</v>
      </c>
      <c r="D42" s="15" t="s">
        <v>123</v>
      </c>
      <c r="E42" s="16">
        <v>21</v>
      </c>
      <c r="F42" s="34"/>
      <c r="G42" s="16">
        <f t="shared" si="0"/>
        <v>0</v>
      </c>
      <c r="H42" s="33" t="s">
        <v>138</v>
      </c>
      <c r="J42">
        <v>151</v>
      </c>
      <c r="K42"/>
    </row>
    <row r="43" spans="1:11" ht="45" customHeight="1" x14ac:dyDescent="0.25">
      <c r="A43" s="13">
        <v>20</v>
      </c>
      <c r="B43" s="14" t="s">
        <v>71</v>
      </c>
      <c r="C43" s="32" t="s">
        <v>105</v>
      </c>
      <c r="D43" s="15" t="s">
        <v>124</v>
      </c>
      <c r="E43" s="16">
        <v>18.5</v>
      </c>
      <c r="F43" s="34"/>
      <c r="G43" s="16">
        <f t="shared" si="0"/>
        <v>0</v>
      </c>
      <c r="H43" s="33" t="s">
        <v>139</v>
      </c>
      <c r="J43">
        <v>153</v>
      </c>
      <c r="K43"/>
    </row>
    <row r="44" spans="1:11" ht="75" customHeight="1" x14ac:dyDescent="0.25">
      <c r="A44" s="13">
        <v>21</v>
      </c>
      <c r="B44" s="14" t="s">
        <v>72</v>
      </c>
      <c r="C44" s="32" t="s">
        <v>106</v>
      </c>
      <c r="D44" s="15" t="s">
        <v>123</v>
      </c>
      <c r="E44" s="16">
        <v>70.5</v>
      </c>
      <c r="F44" s="34"/>
      <c r="G44" s="16">
        <f t="shared" si="0"/>
        <v>0</v>
      </c>
      <c r="H44" s="33" t="s">
        <v>140</v>
      </c>
      <c r="J44">
        <v>162</v>
      </c>
      <c r="K44"/>
    </row>
    <row r="45" spans="1:11" ht="30" customHeight="1" x14ac:dyDescent="0.25">
      <c r="A45" s="13">
        <v>22</v>
      </c>
      <c r="B45" s="14" t="s">
        <v>73</v>
      </c>
      <c r="C45" s="32" t="s">
        <v>107</v>
      </c>
      <c r="D45" s="15" t="s">
        <v>123</v>
      </c>
      <c r="E45" s="16">
        <v>67</v>
      </c>
      <c r="F45" s="34"/>
      <c r="G45" s="16">
        <f t="shared" si="0"/>
        <v>0</v>
      </c>
      <c r="H45" s="33" t="s">
        <v>141</v>
      </c>
      <c r="J45">
        <v>165</v>
      </c>
      <c r="K45"/>
    </row>
    <row r="46" spans="1:11" ht="45" customHeight="1" x14ac:dyDescent="0.25">
      <c r="A46" s="13">
        <v>23</v>
      </c>
      <c r="B46" s="14" t="s">
        <v>74</v>
      </c>
      <c r="C46" s="32" t="s">
        <v>108</v>
      </c>
      <c r="D46" s="15" t="s">
        <v>123</v>
      </c>
      <c r="E46" s="16">
        <v>70.5</v>
      </c>
      <c r="F46" s="34"/>
      <c r="G46" s="16">
        <f t="shared" si="0"/>
        <v>0</v>
      </c>
      <c r="H46" s="33" t="s">
        <v>142</v>
      </c>
      <c r="J46">
        <v>167</v>
      </c>
      <c r="K46"/>
    </row>
    <row r="47" spans="1:11" ht="45" customHeight="1" x14ac:dyDescent="0.25">
      <c r="A47" s="13">
        <v>24</v>
      </c>
      <c r="B47" s="14" t="s">
        <v>75</v>
      </c>
      <c r="C47" s="32" t="s">
        <v>109</v>
      </c>
      <c r="D47" s="15" t="s">
        <v>124</v>
      </c>
      <c r="E47" s="16">
        <v>2.5</v>
      </c>
      <c r="F47" s="34"/>
      <c r="G47" s="16">
        <f t="shared" si="0"/>
        <v>0</v>
      </c>
      <c r="H47" s="33" t="s">
        <v>143</v>
      </c>
      <c r="J47">
        <v>416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110</v>
      </c>
      <c r="D48" s="15" t="s">
        <v>123</v>
      </c>
      <c r="E48" s="16">
        <v>3.5</v>
      </c>
      <c r="F48" s="34"/>
      <c r="G48" s="16">
        <f t="shared" si="0"/>
        <v>0</v>
      </c>
      <c r="H48" s="33" t="s">
        <v>144</v>
      </c>
      <c r="J48">
        <v>176</v>
      </c>
      <c r="K48"/>
    </row>
    <row r="49" spans="1:11" ht="30" customHeight="1" x14ac:dyDescent="0.25">
      <c r="A49" s="13">
        <v>26</v>
      </c>
      <c r="B49" s="14" t="s">
        <v>77</v>
      </c>
      <c r="C49" s="32" t="s">
        <v>111</v>
      </c>
      <c r="D49" s="15" t="s">
        <v>123</v>
      </c>
      <c r="E49" s="16">
        <v>2.5</v>
      </c>
      <c r="F49" s="34"/>
      <c r="G49" s="16">
        <f t="shared" si="0"/>
        <v>0</v>
      </c>
      <c r="H49" s="33" t="s">
        <v>145</v>
      </c>
      <c r="J49">
        <v>182</v>
      </c>
      <c r="K49"/>
    </row>
    <row r="50" spans="1:11" ht="75" customHeight="1" x14ac:dyDescent="0.25">
      <c r="A50" s="13">
        <v>27</v>
      </c>
      <c r="B50" s="14" t="s">
        <v>78</v>
      </c>
      <c r="C50" s="32" t="s">
        <v>112</v>
      </c>
      <c r="D50" s="15" t="s">
        <v>122</v>
      </c>
      <c r="E50" s="16">
        <v>1</v>
      </c>
      <c r="F50" s="34"/>
      <c r="G50" s="16">
        <f t="shared" si="0"/>
        <v>0</v>
      </c>
      <c r="H50" s="33" t="s">
        <v>146</v>
      </c>
      <c r="J50">
        <v>204</v>
      </c>
      <c r="K50"/>
    </row>
    <row r="51" spans="1:11" ht="135" customHeight="1" x14ac:dyDescent="0.25">
      <c r="A51" s="13">
        <v>28</v>
      </c>
      <c r="B51" s="14" t="s">
        <v>79</v>
      </c>
      <c r="C51" s="32" t="s">
        <v>113</v>
      </c>
      <c r="D51" s="15" t="s">
        <v>121</v>
      </c>
      <c r="E51" s="16">
        <v>1</v>
      </c>
      <c r="F51" s="34"/>
      <c r="G51" s="16">
        <f t="shared" si="0"/>
        <v>0</v>
      </c>
      <c r="H51" s="33" t="s">
        <v>147</v>
      </c>
      <c r="J51">
        <v>205</v>
      </c>
      <c r="K51"/>
    </row>
    <row r="52" spans="1:11" ht="45" customHeight="1" x14ac:dyDescent="0.25">
      <c r="A52" s="13">
        <v>29</v>
      </c>
      <c r="B52" s="14" t="s">
        <v>80</v>
      </c>
      <c r="C52" s="32" t="s">
        <v>114</v>
      </c>
      <c r="D52" s="15" t="s">
        <v>122</v>
      </c>
      <c r="E52" s="16">
        <v>1</v>
      </c>
      <c r="F52" s="34"/>
      <c r="G52" s="16">
        <f t="shared" si="0"/>
        <v>0</v>
      </c>
      <c r="H52" s="33" t="s">
        <v>148</v>
      </c>
      <c r="J52">
        <v>209</v>
      </c>
      <c r="K52"/>
    </row>
    <row r="53" spans="1:11" ht="45" customHeight="1" x14ac:dyDescent="0.25">
      <c r="A53" s="13">
        <v>30</v>
      </c>
      <c r="B53" s="14" t="s">
        <v>81</v>
      </c>
      <c r="C53" s="32" t="s">
        <v>115</v>
      </c>
      <c r="D53" s="15" t="s">
        <v>121</v>
      </c>
      <c r="E53" s="16">
        <v>1</v>
      </c>
      <c r="F53" s="34"/>
      <c r="G53" s="16">
        <f t="shared" si="0"/>
        <v>0</v>
      </c>
      <c r="H53" s="33" t="s">
        <v>149</v>
      </c>
      <c r="J53">
        <v>329</v>
      </c>
      <c r="K53"/>
    </row>
    <row r="54" spans="1:11" ht="45" customHeight="1" x14ac:dyDescent="0.25">
      <c r="A54" s="13">
        <v>31</v>
      </c>
      <c r="B54" s="14" t="s">
        <v>82</v>
      </c>
      <c r="C54" s="32" t="s">
        <v>116</v>
      </c>
      <c r="D54" s="15" t="s">
        <v>121</v>
      </c>
      <c r="E54" s="16">
        <v>1</v>
      </c>
      <c r="F54" s="34"/>
      <c r="G54" s="16">
        <f t="shared" si="0"/>
        <v>0</v>
      </c>
      <c r="H54" s="33" t="s">
        <v>150</v>
      </c>
      <c r="J54">
        <v>516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117</v>
      </c>
      <c r="D55" s="15" t="s">
        <v>121</v>
      </c>
      <c r="E55" s="16">
        <v>1</v>
      </c>
      <c r="F55" s="34"/>
      <c r="G55" s="16">
        <f t="shared" si="0"/>
        <v>0</v>
      </c>
      <c r="H55" s="33" t="s">
        <v>151</v>
      </c>
      <c r="J55">
        <v>303</v>
      </c>
      <c r="K55"/>
    </row>
    <row r="56" spans="1:11" ht="45" customHeight="1" x14ac:dyDescent="0.25">
      <c r="A56" s="13">
        <v>33</v>
      </c>
      <c r="B56" s="14" t="s">
        <v>84</v>
      </c>
      <c r="C56" s="32" t="s">
        <v>118</v>
      </c>
      <c r="D56" s="15" t="s">
        <v>121</v>
      </c>
      <c r="E56" s="16">
        <v>1</v>
      </c>
      <c r="F56" s="34"/>
      <c r="G56" s="16">
        <f t="shared" si="0"/>
        <v>0</v>
      </c>
      <c r="H56" s="33" t="s">
        <v>152</v>
      </c>
      <c r="J56">
        <v>469</v>
      </c>
      <c r="K56"/>
    </row>
    <row r="57" spans="1:11" ht="45" customHeight="1" x14ac:dyDescent="0.25">
      <c r="A57" s="13">
        <v>34</v>
      </c>
      <c r="B57" s="14" t="s">
        <v>85</v>
      </c>
      <c r="C57" s="32" t="s">
        <v>119</v>
      </c>
      <c r="D57" s="15" t="s">
        <v>121</v>
      </c>
      <c r="E57" s="16">
        <v>1</v>
      </c>
      <c r="F57" s="34"/>
      <c r="G57" s="16">
        <f t="shared" si="0"/>
        <v>0</v>
      </c>
      <c r="H57" s="33" t="s">
        <v>153</v>
      </c>
      <c r="J57">
        <v>517</v>
      </c>
      <c r="K57"/>
    </row>
    <row r="58" spans="1:11" ht="45" customHeight="1" x14ac:dyDescent="0.25">
      <c r="A58" s="13">
        <v>35</v>
      </c>
      <c r="B58" s="14" t="s">
        <v>86</v>
      </c>
      <c r="C58" s="32" t="s">
        <v>120</v>
      </c>
      <c r="D58" s="15" t="s">
        <v>20</v>
      </c>
      <c r="E58" s="16">
        <v>1</v>
      </c>
      <c r="F58" s="34"/>
      <c r="G58" s="16">
        <f t="shared" si="0"/>
        <v>0</v>
      </c>
      <c r="H58" s="33" t="s">
        <v>154</v>
      </c>
      <c r="J58">
        <v>309</v>
      </c>
      <c r="K58"/>
    </row>
    <row r="59" spans="1:11" ht="27" customHeight="1" x14ac:dyDescent="0.25">
      <c r="A59" s="81" t="s">
        <v>52</v>
      </c>
      <c r="B59" s="82"/>
      <c r="C59" s="82"/>
      <c r="D59" s="82"/>
      <c r="E59" s="82"/>
      <c r="F59" s="82"/>
      <c r="G59" s="31">
        <f>ROUND(0, 2)</f>
        <v>0</v>
      </c>
      <c r="H59" s="23"/>
      <c r="K59"/>
    </row>
    <row r="60" spans="1:11" ht="27" customHeight="1" x14ac:dyDescent="0.25">
      <c r="A60" s="103" t="s">
        <v>51</v>
      </c>
      <c r="B60" s="104"/>
      <c r="C60" s="104"/>
      <c r="D60" s="104"/>
      <c r="E60" s="104"/>
      <c r="F60" s="104"/>
      <c r="G60" s="12">
        <f>ROUND(0+G24+G25+G26+G27+G28+G29+G30+G31+G32+G33+G34+G35+G36+G37+G38+G39+G40+G41+G42+G43+G44+G45+G46+G47+G48+G49+G50+G51+G52+G53+G54+G55+G56+G57+G58, 2)</f>
        <v>15000</v>
      </c>
      <c r="K60"/>
    </row>
    <row r="61" spans="1:11" ht="27" customHeight="1" x14ac:dyDescent="0.25">
      <c r="A61" s="103" t="s">
        <v>50</v>
      </c>
      <c r="B61" s="104"/>
      <c r="C61" s="104"/>
      <c r="D61" s="104"/>
      <c r="E61" s="104"/>
      <c r="F61" s="104"/>
      <c r="G61" s="12">
        <f>G59+G60</f>
        <v>15000</v>
      </c>
      <c r="K61"/>
    </row>
    <row r="62" spans="1:11" ht="27" customHeight="1" x14ac:dyDescent="0.25">
      <c r="A62" s="102" t="s">
        <v>49</v>
      </c>
      <c r="B62" s="102"/>
      <c r="C62" s="102"/>
      <c r="D62" s="102"/>
      <c r="E62" s="102"/>
      <c r="F62" s="102"/>
      <c r="G62" s="102"/>
      <c r="H62" s="102"/>
      <c r="K62"/>
    </row>
    <row r="63" spans="1:11" ht="27" customHeight="1" x14ac:dyDescent="0.25">
      <c r="A63" s="101" t="s">
        <v>48</v>
      </c>
      <c r="B63" s="101"/>
      <c r="C63" s="101"/>
      <c r="D63" s="101"/>
      <c r="E63" s="101"/>
      <c r="F63" s="101"/>
      <c r="G63" s="101"/>
      <c r="H63" s="101"/>
      <c r="K63"/>
    </row>
    <row r="64" spans="1:11" ht="35.1" customHeight="1" x14ac:dyDescent="0.25">
      <c r="A64" s="27" t="s">
        <v>47</v>
      </c>
      <c r="B64" s="28"/>
      <c r="C64" s="28"/>
      <c r="D64" s="28"/>
      <c r="E64" s="29"/>
      <c r="F64" s="35"/>
      <c r="G64" s="26" t="s">
        <v>46</v>
      </c>
      <c r="H64" s="1"/>
      <c r="K64"/>
    </row>
    <row r="65" spans="1:11" ht="15.75" customHeight="1" x14ac:dyDescent="0.25">
      <c r="A65" s="24"/>
      <c r="B65" s="79" t="s">
        <v>45</v>
      </c>
      <c r="C65" s="79"/>
      <c r="D65" s="79"/>
      <c r="E65" s="79"/>
      <c r="F65" s="80"/>
      <c r="K65"/>
    </row>
    <row r="66" spans="1:11" ht="45" customHeight="1" x14ac:dyDescent="0.25">
      <c r="A66" s="25" t="s">
        <v>44</v>
      </c>
      <c r="B66" s="36" t="s">
        <v>43</v>
      </c>
      <c r="C66" s="36"/>
      <c r="D66" s="36"/>
      <c r="E66" s="36"/>
      <c r="F66" s="37"/>
      <c r="K66"/>
    </row>
    <row r="67" spans="1:11" ht="60" customHeight="1" x14ac:dyDescent="0.25">
      <c r="A67" s="25" t="s">
        <v>42</v>
      </c>
      <c r="B67" s="36" t="s">
        <v>41</v>
      </c>
      <c r="C67" s="36"/>
      <c r="D67" s="36"/>
      <c r="E67" s="36"/>
      <c r="F67" s="37"/>
      <c r="K67"/>
    </row>
    <row r="68" spans="1:11" ht="45" customHeight="1" x14ac:dyDescent="0.25">
      <c r="A68" s="25" t="s">
        <v>40</v>
      </c>
      <c r="B68" s="36" t="s">
        <v>39</v>
      </c>
      <c r="C68" s="36"/>
      <c r="D68" s="36"/>
      <c r="E68" s="36"/>
      <c r="F68" s="37"/>
      <c r="K68"/>
    </row>
    <row r="69" spans="1:11" ht="75" customHeight="1" x14ac:dyDescent="0.25">
      <c r="A69" s="25" t="s">
        <v>38</v>
      </c>
      <c r="B69" s="36" t="s">
        <v>37</v>
      </c>
      <c r="C69" s="36"/>
      <c r="D69" s="36"/>
      <c r="E69" s="36"/>
      <c r="F69" s="37"/>
      <c r="K69"/>
    </row>
    <row r="70" spans="1:11" ht="120" customHeight="1" x14ac:dyDescent="0.25">
      <c r="A70" s="25" t="s">
        <v>36</v>
      </c>
      <c r="B70" s="36" t="s">
        <v>35</v>
      </c>
      <c r="C70" s="36"/>
      <c r="D70" s="36"/>
      <c r="E70" s="36"/>
      <c r="F70" s="37"/>
      <c r="K70"/>
    </row>
    <row r="71" spans="1:11" x14ac:dyDescent="0.25">
      <c r="A71" s="3"/>
      <c r="B71" s="30"/>
      <c r="C71" s="30"/>
      <c r="D71" s="30"/>
      <c r="E71" s="30"/>
      <c r="F71" s="30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</sheetData>
  <sheetProtection password="EB95" sheet="1"/>
  <mergeCells count="42">
    <mergeCell ref="B65:F65"/>
    <mergeCell ref="A59:F59"/>
    <mergeCell ref="D17:G17"/>
    <mergeCell ref="A19:C21"/>
    <mergeCell ref="D20:G20"/>
    <mergeCell ref="D21:G21"/>
    <mergeCell ref="A17:C17"/>
    <mergeCell ref="A18:C18"/>
    <mergeCell ref="D18:G18"/>
    <mergeCell ref="D19:G19"/>
    <mergeCell ref="A63:H63"/>
    <mergeCell ref="A62:H62"/>
    <mergeCell ref="A60:F60"/>
    <mergeCell ref="A61:F6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66:F66"/>
    <mergeCell ref="B67:F67"/>
    <mergeCell ref="B68:F68"/>
    <mergeCell ref="B69:F69"/>
    <mergeCell ref="B70:F70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Špatná Jarmila</cp:lastModifiedBy>
  <dcterms:created xsi:type="dcterms:W3CDTF">2016-02-28T17:51:02Z</dcterms:created>
  <dcterms:modified xsi:type="dcterms:W3CDTF">2025-11-06T10:24:40Z</dcterms:modified>
  <cp:category/>
</cp:coreProperties>
</file>