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0 NOV\"/>
    </mc:Choice>
  </mc:AlternateContent>
  <xr:revisionPtr revIDLastSave="0" documentId="8_{B1CAEAE5-56ED-4027-B941-2778A5394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7" i="1" l="1"/>
  <c r="G68" i="1" s="1"/>
</calcChain>
</file>

<file path=xl/sharedStrings.xml><?xml version="1.0" encoding="utf-8"?>
<sst xmlns="http://schemas.openxmlformats.org/spreadsheetml/2006/main" count="217" uniqueCount="178">
  <si>
    <t>Oprava volného bytu č. 50, ul. Lumírova 7/487</t>
  </si>
  <si>
    <t>VZ č. 240/2025</t>
  </si>
  <si>
    <t>Odběratel:</t>
  </si>
  <si>
    <t>Příjemce:</t>
  </si>
  <si>
    <t>Statutární město Ostrava</t>
  </si>
  <si>
    <t>Městský obovod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</si>
  <si>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</si>
  <si>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</si>
  <si>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</si>
  <si>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</si>
  <si>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</si>
  <si>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</si>
  <si>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</si>
  <si>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</si>
  <si>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</si>
  <si>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Výškovice</t>
  </si>
  <si>
    <t>Ulice, č. pop./č. or.</t>
  </si>
  <si>
    <t>Lumírova 7/487</t>
  </si>
  <si>
    <t>Číslo bytu</t>
  </si>
  <si>
    <t>Velikost bytu</t>
  </si>
  <si>
    <t>0+1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</si>
  <si>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</si>
  <si>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</si>
  <si>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</si>
  <si>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</si>
  <si>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</si>
  <si>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</si>
  <si>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</si>
  <si>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</si>
  <si>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</si>
  <si>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</si>
  <si>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</si>
  <si>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</si>
  <si>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1.5</t>
  </si>
  <si>
    <t>výchozí revize elektroinstalace a elektrických spotřebičů bytu, vyhotovení revizní zprávy (2x)</t>
  </si>
  <si>
    <t>2 x revizní zpráva</t>
  </si>
  <si>
    <t>1.11</t>
  </si>
  <si>
    <t>elektro revize odběrného místa pro připojení elektroměru, vystavení revizní zprávy (2x)</t>
  </si>
  <si>
    <t>ks</t>
  </si>
  <si>
    <t>2.1</t>
  </si>
  <si>
    <t xml:space="preserve">generální oprava jednofázové elektroinstalace bytu s rozvody pod omítku, vč. el. příslušenství (např. domovní zvonek, ventilátory odsávání, infrazářič, osvětlení pod kuchyňskou linkou, aj.) </t>
  </si>
  <si>
    <t>doplnění zásuvek v pokojích, kabeláž vložit do podlah, zasekat rozvody v předsíni a OP, včetně vypínačů a zásuvek, světla dle výběru objednatele, vypínače v rámečku( 2x 2 ks pod kuch.linkou), pračka, zanechat připojení na PODU, včetně zedníckého zapravení a úpravy odběrného místa</t>
  </si>
  <si>
    <t>3.22</t>
  </si>
  <si>
    <t>výměna baterie dřezové stojánkové pákové</t>
  </si>
  <si>
    <t>dle standardů VOP</t>
  </si>
  <si>
    <t>3.33</t>
  </si>
  <si>
    <t>výměna dřezu nerez včetně příslušenství</t>
  </si>
  <si>
    <t>s otvorem pro osazení stojánkové dřezové baterie dle standardů VOP</t>
  </si>
  <si>
    <t>3.39</t>
  </si>
  <si>
    <t>výměna kuchyňské linky atypický rozměr, viz poznámka</t>
  </si>
  <si>
    <t>vrchní díl KU linky 180 cm, spodní díl Ku linky 120 cm tl. lamina 18 mm, dekor dřevo, ve spodní části 4x šuplík s kolejničkami, ABS hrany 2 mm, zavírače zásuvek a dvířek s měkkým dorazem, dekor odsouhlasí objednatel - viz přiložené foto KL</t>
  </si>
  <si>
    <t>3.40</t>
  </si>
  <si>
    <t>výměna skříňky nad digestoří</t>
  </si>
  <si>
    <t xml:space="preserve">přizpůsobit dekoru kuchyňské linky </t>
  </si>
  <si>
    <t>3.41</t>
  </si>
  <si>
    <t>výměna digestoře klasické s vnitřním recirkulačním odtahem</t>
  </si>
  <si>
    <t>3.44</t>
  </si>
  <si>
    <t>výměna vestavěné skříně dvoukřídlové/posuvné – šíře 120 cm s plynulým dotahem pro horní vedení</t>
  </si>
  <si>
    <t xml:space="preserve">v předsíni, dekor dřevo, přizpůsobit dekoru kuch.linky </t>
  </si>
  <si>
    <t>3.48</t>
  </si>
  <si>
    <t>výměna spižní skříně včetně polic a žebříku</t>
  </si>
  <si>
    <t>včetně rámu, 7xpolic, žebříku, tloušťka lamina min. 18mm,/ dekor dtto KU-linka/ vrchní dvířka, spodní dvířka zavírače s měkkým dorazem, dekor odsouhlasí objednatel - umístění 80 cm od kuch. linky - viz přiložené foto</t>
  </si>
  <si>
    <t>3.60</t>
  </si>
  <si>
    <t>výměna vnitřních dveří – prosklené 2/3 sklo 80 cm</t>
  </si>
  <si>
    <t>80/P - OP - HDF, včetně 3 ks závěsů, povrchová úprava lakované, nebo CPL laminát otevíratelné do OP /Dle standardu VOP/</t>
  </si>
  <si>
    <t>3.69</t>
  </si>
  <si>
    <t>výměna dveřního prahu – délka 80 cm</t>
  </si>
  <si>
    <t>vstupní dveře prah - nalakovat</t>
  </si>
  <si>
    <t>3.79</t>
  </si>
  <si>
    <t>výměna přechodových lišt – délka 80 cm</t>
  </si>
  <si>
    <t>OP do PŘ- hliníkové barevně sladit s PVC</t>
  </si>
  <si>
    <t>3.83</t>
  </si>
  <si>
    <t>výměna zámku u dveří</t>
  </si>
  <si>
    <t>OP - DOZ zámek</t>
  </si>
  <si>
    <t>3.86</t>
  </si>
  <si>
    <t>výměna zárubně ocelové pro dveře – šířky 80 cm</t>
  </si>
  <si>
    <t>OP 80/P - otevíratelné do OP</t>
  </si>
  <si>
    <t>3.115</t>
  </si>
  <si>
    <t>výměna dřezové desky dl. 180 cm, vč. ukončovacích lišt</t>
  </si>
  <si>
    <t xml:space="preserve">Délka 180 cm vč. boční podpěrné desky -viz přiložené  foto, ukončovací lišta po celém obvodu ve styku s obkladem - v dekoru dřezové desky tl. 28 mm, </t>
  </si>
  <si>
    <t>3.122</t>
  </si>
  <si>
    <t>výměna vestavné el. varné desky</t>
  </si>
  <si>
    <t xml:space="preserve">zabudovat do dřezové desky dvě plotýnky , sklokeramická deska </t>
  </si>
  <si>
    <t>3.165</t>
  </si>
  <si>
    <t>výměna parapetní desky dřevěné nebo plastové šířky nad 30 cm a délky nad 1 m</t>
  </si>
  <si>
    <t>vnitřní plastová parapetní deska 1,50 m vč. zakončení</t>
  </si>
  <si>
    <t>3.167</t>
  </si>
  <si>
    <t>výměna okenních klik</t>
  </si>
  <si>
    <t>1 ks okno, 1 ks balkon. dveře -plastové okno + balk. dveře</t>
  </si>
  <si>
    <t>4.1</t>
  </si>
  <si>
    <t>stržení původního PVC</t>
  </si>
  <si>
    <t>m2</t>
  </si>
  <si>
    <t>PŘ, OP</t>
  </si>
  <si>
    <t>4.2</t>
  </si>
  <si>
    <t>úprava podkladu – nivelace vč. penetrace</t>
  </si>
  <si>
    <t>PŘ,OP</t>
  </si>
  <si>
    <t>4.4</t>
  </si>
  <si>
    <t>položení PVC – vyšší zátěž, celoplošně podlepit</t>
  </si>
  <si>
    <t>PŘ,OP, dekor dřevo</t>
  </si>
  <si>
    <t>4.6</t>
  </si>
  <si>
    <t>montáž obvodové soklové plastové lišty včetně doplňků</t>
  </si>
  <si>
    <t>bm</t>
  </si>
  <si>
    <t>PŘ,OP, dekor dřevo přizpůsobit PVC</t>
  </si>
  <si>
    <t>5.1</t>
  </si>
  <si>
    <t>provedení štukových omítek, vč. vyrovnání podkladu, 2x penetrace, použití lepidla, perlinky s doplňky, rohovníků, okolo špalet oken a dveří</t>
  </si>
  <si>
    <t>včetně úpravy podkladu, penetrace, perlinky, lepidla, rohovníků, srovnání špalet kolem konstrukčních otvorů a za ÚT, rohy s perlinkou okolo oken</t>
  </si>
  <si>
    <t>5.4</t>
  </si>
  <si>
    <t>škrábání stěn,stropů</t>
  </si>
  <si>
    <t>celý byt včetně drobných zednických oprav</t>
  </si>
  <si>
    <t>5.6</t>
  </si>
  <si>
    <t>malba dvojnásobná bílá</t>
  </si>
  <si>
    <t>otěruvzdorná, včetně výmalby okolo vstupních bytových zárubní ze strany SP (po výměně zárubní)</t>
  </si>
  <si>
    <t>5.9</t>
  </si>
  <si>
    <t>zazdívka otvoru ve zdivu tl. do 300 mm v ploše do 0,2 m2, vč. začištění</t>
  </si>
  <si>
    <t xml:space="preserve">pod balk.prahem </t>
  </si>
  <si>
    <t>6.8</t>
  </si>
  <si>
    <t>vybourání keramického obkladu</t>
  </si>
  <si>
    <t>Pod KL - 3 m2</t>
  </si>
  <si>
    <t>6.9</t>
  </si>
  <si>
    <t>provedení keramického obkladu včetně úpravy podkladu vč. úpravy podkladu před hydroizolací</t>
  </si>
  <si>
    <t xml:space="preserve">KU - 3 m2 - jednobarevný odstín, vč. bočních zdí a pod digestoř, dekor odsouhlasí objednatel </t>
  </si>
  <si>
    <t>7.11</t>
  </si>
  <si>
    <t>nátěr radiátorů</t>
  </si>
  <si>
    <t xml:space="preserve">v pokoji, nátěr syntetickou barvou bílá barva </t>
  </si>
  <si>
    <t>7.12</t>
  </si>
  <si>
    <t>nátěr rozvodů ÚT</t>
  </si>
  <si>
    <t>soubor</t>
  </si>
  <si>
    <t>syntetika barva bílá</t>
  </si>
  <si>
    <t>7.16</t>
  </si>
  <si>
    <t>nátěr zárubní – šířka 80 cm</t>
  </si>
  <si>
    <t>do pokoje, barva syntetická bílá</t>
  </si>
  <si>
    <t>8.11</t>
  </si>
  <si>
    <t>vypouštění topného systému, viz poznámka</t>
  </si>
  <si>
    <t>pro demontáž radiátoru v OP , pro provedení omítek</t>
  </si>
  <si>
    <t>8.12</t>
  </si>
  <si>
    <t>napouštění topného systému, viz poznámka</t>
  </si>
  <si>
    <t>pro montáž radiátoru v OP , pro provedení omítek</t>
  </si>
  <si>
    <t>8.20</t>
  </si>
  <si>
    <t>výměna termoregulačního ventilu, včetně hlavice</t>
  </si>
  <si>
    <t>v OP</t>
  </si>
  <si>
    <t>8.25</t>
  </si>
  <si>
    <t>demontáž a zpětná montáž radiátoru</t>
  </si>
  <si>
    <t>v OP pro demontáž radiátoru , pro provedení omítek</t>
  </si>
  <si>
    <t>9.1</t>
  </si>
  <si>
    <t>opravy a seřízení plastových oken, viz poznámka</t>
  </si>
  <si>
    <t>balkónová sestava</t>
  </si>
  <si>
    <t>9.24</t>
  </si>
  <si>
    <t>demontáž bytových doplňků, viz poznámka</t>
  </si>
  <si>
    <t>lustr v OP, garnýže v OP, věšák v PŘ a KOU</t>
  </si>
  <si>
    <t>9.35</t>
  </si>
  <si>
    <t>výměna bytového jádra T 06 BTS (1+0), VPOS (1+1), dle přiložené PD a rozpočtu</t>
  </si>
  <si>
    <t>T06BTS</t>
  </si>
  <si>
    <t>9.38</t>
  </si>
  <si>
    <t>dodání dorazů dveří viz poznámka</t>
  </si>
  <si>
    <t>OP,KOU, vstupní dveře</t>
  </si>
  <si>
    <t>11.28</t>
  </si>
  <si>
    <t>umytí oken plastových, včetně rámu a parapetu, viz poznámka</t>
  </si>
  <si>
    <t>silně znečištěné, umytí také z venkovní strany - byt po silném kuřákovi</t>
  </si>
  <si>
    <t>11.30</t>
  </si>
  <si>
    <t>celkový úklid po opravách</t>
  </si>
  <si>
    <t>provedení důkladného úklidu bytu po opravách bytu, včetně umytí okna a parapetů v OP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</si>
  <si>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</si>
  <si>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</si>
  <si>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</si>
  <si>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</si>
  <si>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</si>
  <si>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</si>
  <si>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</si>
  <si>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</si>
  <si>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</si>
  <si>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</si>
  <si>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</si>
  <si>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</si>
  <si>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</si>
  <si>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</si>
  <si>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</si>
  <si>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</si>
  <si>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3.12.2025 07:18:54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</si>
</sst>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0"/>
  <sheetViews>
    <sheetView showGridLines="0" tabSelected="1" topLeftCell="A25" zoomScale="115" zoomScaleNormal="115" workbookViewId="0">
      <selection activeCell="F25" sqref="F25:F6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2355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177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42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50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0">
        <v>0</v>
      </c>
      <c r="G24" s="16">
        <f t="shared" ref="G24:G65" si="0">ROUND(E24*F24, 2)</f>
        <v>0</v>
      </c>
      <c r="H24" s="29" t="s">
        <v>35</v>
      </c>
      <c r="J24">
        <v>5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0">
        <v>0</v>
      </c>
      <c r="G25" s="16">
        <f t="shared" si="0"/>
        <v>0</v>
      </c>
      <c r="H25" s="29" t="s">
        <v>35</v>
      </c>
      <c r="J25">
        <v>11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41</v>
      </c>
      <c r="J26">
        <v>20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38</v>
      </c>
      <c r="E27" s="16">
        <v>1</v>
      </c>
      <c r="F27" s="30">
        <v>0</v>
      </c>
      <c r="G27" s="16">
        <f t="shared" si="0"/>
        <v>0</v>
      </c>
      <c r="H27" s="29" t="s">
        <v>44</v>
      </c>
      <c r="J27">
        <v>63</v>
      </c>
      <c r="K27"/>
    </row>
    <row r="28" spans="1:11" ht="6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0">
        <v>0</v>
      </c>
      <c r="G28" s="16">
        <f t="shared" si="0"/>
        <v>0</v>
      </c>
      <c r="H28" s="29" t="s">
        <v>47</v>
      </c>
      <c r="J28">
        <v>74</v>
      </c>
      <c r="K28"/>
    </row>
    <row r="29" spans="1:11" ht="15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0">
        <v>0</v>
      </c>
      <c r="G29" s="16">
        <f t="shared" si="0"/>
        <v>0</v>
      </c>
      <c r="H29" s="29" t="s">
        <v>50</v>
      </c>
      <c r="J29">
        <v>80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38</v>
      </c>
      <c r="E30" s="16">
        <v>1</v>
      </c>
      <c r="F30" s="30">
        <v>0</v>
      </c>
      <c r="G30" s="16">
        <f t="shared" si="0"/>
        <v>0</v>
      </c>
      <c r="H30" s="29" t="s">
        <v>53</v>
      </c>
      <c r="J30">
        <v>81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38</v>
      </c>
      <c r="E31" s="16">
        <v>1</v>
      </c>
      <c r="F31" s="30">
        <v>0</v>
      </c>
      <c r="G31" s="16">
        <f t="shared" si="0"/>
        <v>0</v>
      </c>
      <c r="H31" s="29"/>
      <c r="J31">
        <v>82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38</v>
      </c>
      <c r="E32" s="16">
        <v>1</v>
      </c>
      <c r="F32" s="30">
        <v>0</v>
      </c>
      <c r="G32" s="16">
        <f t="shared" si="0"/>
        <v>0</v>
      </c>
      <c r="H32" s="29" t="s">
        <v>58</v>
      </c>
      <c r="J32">
        <v>85</v>
      </c>
      <c r="K32"/>
    </row>
    <row r="33" spans="1:11" ht="135" customHeight="1" x14ac:dyDescent="0.25">
      <c r="A33" s="13">
        <v>10</v>
      </c>
      <c r="B33" s="14" t="s">
        <v>59</v>
      </c>
      <c r="C33" s="28" t="s">
        <v>60</v>
      </c>
      <c r="D33" s="15" t="s">
        <v>38</v>
      </c>
      <c r="E33" s="16">
        <v>1</v>
      </c>
      <c r="F33" s="30">
        <v>0</v>
      </c>
      <c r="G33" s="16">
        <f t="shared" si="0"/>
        <v>0</v>
      </c>
      <c r="H33" s="29" t="s">
        <v>61</v>
      </c>
      <c r="J33">
        <v>89</v>
      </c>
      <c r="K33"/>
    </row>
    <row r="34" spans="1:11" ht="90" customHeight="1" x14ac:dyDescent="0.25">
      <c r="A34" s="13">
        <v>11</v>
      </c>
      <c r="B34" s="14" t="s">
        <v>62</v>
      </c>
      <c r="C34" s="28" t="s">
        <v>63</v>
      </c>
      <c r="D34" s="15" t="s">
        <v>38</v>
      </c>
      <c r="E34" s="16">
        <v>1</v>
      </c>
      <c r="F34" s="30">
        <v>0</v>
      </c>
      <c r="G34" s="16">
        <f t="shared" si="0"/>
        <v>0</v>
      </c>
      <c r="H34" s="29" t="s">
        <v>64</v>
      </c>
      <c r="J34">
        <v>101</v>
      </c>
      <c r="K34"/>
    </row>
    <row r="35" spans="1:11" ht="30" customHeight="1" x14ac:dyDescent="0.25">
      <c r="A35" s="13">
        <v>12</v>
      </c>
      <c r="B35" s="14" t="s">
        <v>65</v>
      </c>
      <c r="C35" s="28" t="s">
        <v>66</v>
      </c>
      <c r="D35" s="15" t="s">
        <v>38</v>
      </c>
      <c r="E35" s="16">
        <v>1</v>
      </c>
      <c r="F35" s="30">
        <v>0</v>
      </c>
      <c r="G35" s="16">
        <f t="shared" si="0"/>
        <v>0</v>
      </c>
      <c r="H35" s="29" t="s">
        <v>67</v>
      </c>
      <c r="J35">
        <v>110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38</v>
      </c>
      <c r="E36" s="16">
        <v>1</v>
      </c>
      <c r="F36" s="30">
        <v>0</v>
      </c>
      <c r="G36" s="16">
        <f t="shared" si="0"/>
        <v>0</v>
      </c>
      <c r="H36" s="29" t="s">
        <v>70</v>
      </c>
      <c r="J36">
        <v>120</v>
      </c>
      <c r="K36"/>
    </row>
    <row r="37" spans="1:11" ht="30" customHeight="1" x14ac:dyDescent="0.25">
      <c r="A37" s="13">
        <v>14</v>
      </c>
      <c r="B37" s="14" t="s">
        <v>71</v>
      </c>
      <c r="C37" s="28" t="s">
        <v>72</v>
      </c>
      <c r="D37" s="15" t="s">
        <v>38</v>
      </c>
      <c r="E37" s="16">
        <v>1</v>
      </c>
      <c r="F37" s="30">
        <v>0</v>
      </c>
      <c r="G37" s="16">
        <f t="shared" si="0"/>
        <v>0</v>
      </c>
      <c r="H37" s="29" t="s">
        <v>73</v>
      </c>
      <c r="J37">
        <v>124</v>
      </c>
      <c r="K37"/>
    </row>
    <row r="38" spans="1:11" ht="45" customHeight="1" x14ac:dyDescent="0.25">
      <c r="A38" s="13">
        <v>15</v>
      </c>
      <c r="B38" s="14" t="s">
        <v>74</v>
      </c>
      <c r="C38" s="28" t="s">
        <v>75</v>
      </c>
      <c r="D38" s="15" t="s">
        <v>38</v>
      </c>
      <c r="E38" s="16">
        <v>1</v>
      </c>
      <c r="F38" s="30">
        <v>0</v>
      </c>
      <c r="G38" s="16">
        <f t="shared" si="0"/>
        <v>0</v>
      </c>
      <c r="H38" s="29" t="s">
        <v>76</v>
      </c>
      <c r="J38">
        <v>127</v>
      </c>
      <c r="K38"/>
    </row>
    <row r="39" spans="1:11" ht="105" customHeight="1" x14ac:dyDescent="0.25">
      <c r="A39" s="13">
        <v>16</v>
      </c>
      <c r="B39" s="14" t="s">
        <v>77</v>
      </c>
      <c r="C39" s="28" t="s">
        <v>78</v>
      </c>
      <c r="D39" s="15" t="s">
        <v>38</v>
      </c>
      <c r="E39" s="16">
        <v>1</v>
      </c>
      <c r="F39" s="30">
        <v>0</v>
      </c>
      <c r="G39" s="16">
        <f t="shared" si="0"/>
        <v>0</v>
      </c>
      <c r="H39" s="29" t="s">
        <v>79</v>
      </c>
      <c r="J39">
        <v>301</v>
      </c>
      <c r="K39"/>
    </row>
    <row r="40" spans="1:11" ht="45" customHeight="1" x14ac:dyDescent="0.25">
      <c r="A40" s="13">
        <v>17</v>
      </c>
      <c r="B40" s="14" t="s">
        <v>80</v>
      </c>
      <c r="C40" s="28" t="s">
        <v>81</v>
      </c>
      <c r="D40" s="15" t="s">
        <v>38</v>
      </c>
      <c r="E40" s="16">
        <v>1</v>
      </c>
      <c r="F40" s="30">
        <v>0</v>
      </c>
      <c r="G40" s="16">
        <f t="shared" si="0"/>
        <v>0</v>
      </c>
      <c r="H40" s="29" t="s">
        <v>82</v>
      </c>
      <c r="J40">
        <v>314</v>
      </c>
      <c r="K40"/>
    </row>
    <row r="41" spans="1:11" ht="45" customHeight="1" x14ac:dyDescent="0.25">
      <c r="A41" s="13">
        <v>18</v>
      </c>
      <c r="B41" s="14" t="s">
        <v>83</v>
      </c>
      <c r="C41" s="28" t="s">
        <v>84</v>
      </c>
      <c r="D41" s="15" t="s">
        <v>38</v>
      </c>
      <c r="E41" s="16">
        <v>1</v>
      </c>
      <c r="F41" s="30">
        <v>0</v>
      </c>
      <c r="G41" s="16">
        <f t="shared" si="0"/>
        <v>0</v>
      </c>
      <c r="H41" s="29" t="s">
        <v>85</v>
      </c>
      <c r="J41">
        <v>404</v>
      </c>
      <c r="K41"/>
    </row>
    <row r="42" spans="1:11" ht="45" customHeight="1" x14ac:dyDescent="0.25">
      <c r="A42" s="13">
        <v>19</v>
      </c>
      <c r="B42" s="14" t="s">
        <v>86</v>
      </c>
      <c r="C42" s="28" t="s">
        <v>87</v>
      </c>
      <c r="D42" s="15" t="s">
        <v>38</v>
      </c>
      <c r="E42" s="16">
        <v>2</v>
      </c>
      <c r="F42" s="30">
        <v>0</v>
      </c>
      <c r="G42" s="16">
        <f t="shared" si="0"/>
        <v>0</v>
      </c>
      <c r="H42" s="29" t="s">
        <v>88</v>
      </c>
      <c r="J42">
        <v>407</v>
      </c>
      <c r="K42"/>
    </row>
    <row r="43" spans="1:11" ht="30" customHeight="1" x14ac:dyDescent="0.25">
      <c r="A43" s="13">
        <v>20</v>
      </c>
      <c r="B43" s="14" t="s">
        <v>89</v>
      </c>
      <c r="C43" s="28" t="s">
        <v>90</v>
      </c>
      <c r="D43" s="15" t="s">
        <v>91</v>
      </c>
      <c r="E43" s="16">
        <v>24</v>
      </c>
      <c r="F43" s="30">
        <v>0</v>
      </c>
      <c r="G43" s="16">
        <f t="shared" si="0"/>
        <v>0</v>
      </c>
      <c r="H43" s="29" t="s">
        <v>92</v>
      </c>
      <c r="J43">
        <v>148</v>
      </c>
      <c r="K43"/>
    </row>
    <row r="44" spans="1:11" ht="30" customHeight="1" x14ac:dyDescent="0.25">
      <c r="A44" s="13">
        <v>21</v>
      </c>
      <c r="B44" s="14" t="s">
        <v>93</v>
      </c>
      <c r="C44" s="28" t="s">
        <v>94</v>
      </c>
      <c r="D44" s="15" t="s">
        <v>91</v>
      </c>
      <c r="E44" s="16">
        <v>24</v>
      </c>
      <c r="F44" s="30">
        <v>0</v>
      </c>
      <c r="G44" s="16">
        <f t="shared" si="0"/>
        <v>0</v>
      </c>
      <c r="H44" s="29" t="s">
        <v>95</v>
      </c>
      <c r="J44">
        <v>149</v>
      </c>
      <c r="K44"/>
    </row>
    <row r="45" spans="1:11" ht="45" customHeight="1" x14ac:dyDescent="0.25">
      <c r="A45" s="13">
        <v>22</v>
      </c>
      <c r="B45" s="14" t="s">
        <v>96</v>
      </c>
      <c r="C45" s="28" t="s">
        <v>97</v>
      </c>
      <c r="D45" s="15" t="s">
        <v>91</v>
      </c>
      <c r="E45" s="16">
        <v>24</v>
      </c>
      <c r="F45" s="30">
        <v>0</v>
      </c>
      <c r="G45" s="16">
        <f t="shared" si="0"/>
        <v>0</v>
      </c>
      <c r="H45" s="29" t="s">
        <v>98</v>
      </c>
      <c r="J45">
        <v>151</v>
      </c>
      <c r="K45"/>
    </row>
    <row r="46" spans="1:11" ht="45" customHeight="1" x14ac:dyDescent="0.25">
      <c r="A46" s="13">
        <v>23</v>
      </c>
      <c r="B46" s="14" t="s">
        <v>99</v>
      </c>
      <c r="C46" s="28" t="s">
        <v>100</v>
      </c>
      <c r="D46" s="15" t="s">
        <v>101</v>
      </c>
      <c r="E46" s="16">
        <v>30</v>
      </c>
      <c r="F46" s="30">
        <v>0</v>
      </c>
      <c r="G46" s="16">
        <f t="shared" si="0"/>
        <v>0</v>
      </c>
      <c r="H46" s="29" t="s">
        <v>102</v>
      </c>
      <c r="J46">
        <v>153</v>
      </c>
      <c r="K46"/>
    </row>
    <row r="47" spans="1:11" ht="105" customHeight="1" x14ac:dyDescent="0.25">
      <c r="A47" s="13">
        <v>24</v>
      </c>
      <c r="B47" s="14" t="s">
        <v>103</v>
      </c>
      <c r="C47" s="28" t="s">
        <v>104</v>
      </c>
      <c r="D47" s="15" t="s">
        <v>91</v>
      </c>
      <c r="E47" s="16">
        <v>90</v>
      </c>
      <c r="F47" s="30">
        <v>0</v>
      </c>
      <c r="G47" s="16">
        <f t="shared" si="0"/>
        <v>0</v>
      </c>
      <c r="H47" s="29" t="s">
        <v>105</v>
      </c>
      <c r="J47">
        <v>162</v>
      </c>
      <c r="K47"/>
    </row>
    <row r="48" spans="1:11" ht="45" customHeight="1" x14ac:dyDescent="0.25">
      <c r="A48" s="13">
        <v>25</v>
      </c>
      <c r="B48" s="14" t="s">
        <v>106</v>
      </c>
      <c r="C48" s="28" t="s">
        <v>107</v>
      </c>
      <c r="D48" s="15" t="s">
        <v>91</v>
      </c>
      <c r="E48" s="16">
        <v>90</v>
      </c>
      <c r="F48" s="30">
        <v>0</v>
      </c>
      <c r="G48" s="16">
        <f t="shared" si="0"/>
        <v>0</v>
      </c>
      <c r="H48" s="29" t="s">
        <v>108</v>
      </c>
      <c r="J48">
        <v>165</v>
      </c>
      <c r="K48"/>
    </row>
    <row r="49" spans="1:11" ht="75" customHeight="1" x14ac:dyDescent="0.25">
      <c r="A49" s="13">
        <v>26</v>
      </c>
      <c r="B49" s="14" t="s">
        <v>109</v>
      </c>
      <c r="C49" s="28" t="s">
        <v>110</v>
      </c>
      <c r="D49" s="15" t="s">
        <v>91</v>
      </c>
      <c r="E49" s="16">
        <v>90</v>
      </c>
      <c r="F49" s="30">
        <v>0</v>
      </c>
      <c r="G49" s="16">
        <f t="shared" si="0"/>
        <v>0</v>
      </c>
      <c r="H49" s="29" t="s">
        <v>111</v>
      </c>
      <c r="J49">
        <v>167</v>
      </c>
      <c r="K49"/>
    </row>
    <row r="50" spans="1:11" ht="45" customHeight="1" x14ac:dyDescent="0.25">
      <c r="A50" s="13">
        <v>27</v>
      </c>
      <c r="B50" s="14" t="s">
        <v>112</v>
      </c>
      <c r="C50" s="28" t="s">
        <v>113</v>
      </c>
      <c r="D50" s="15" t="s">
        <v>38</v>
      </c>
      <c r="E50" s="16">
        <v>1</v>
      </c>
      <c r="F50" s="30">
        <v>0</v>
      </c>
      <c r="G50" s="16">
        <f t="shared" si="0"/>
        <v>0</v>
      </c>
      <c r="H50" s="29" t="s">
        <v>114</v>
      </c>
      <c r="J50">
        <v>346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91</v>
      </c>
      <c r="E51" s="16">
        <v>3</v>
      </c>
      <c r="F51" s="30">
        <v>0</v>
      </c>
      <c r="G51" s="16">
        <f t="shared" si="0"/>
        <v>0</v>
      </c>
      <c r="H51" s="29" t="s">
        <v>117</v>
      </c>
      <c r="J51">
        <v>176</v>
      </c>
      <c r="K51"/>
    </row>
    <row r="52" spans="1:11" ht="75" customHeight="1" x14ac:dyDescent="0.25">
      <c r="A52" s="13">
        <v>29</v>
      </c>
      <c r="B52" s="14" t="s">
        <v>118</v>
      </c>
      <c r="C52" s="28" t="s">
        <v>119</v>
      </c>
      <c r="D52" s="15" t="s">
        <v>91</v>
      </c>
      <c r="E52" s="16">
        <v>3</v>
      </c>
      <c r="F52" s="30">
        <v>0</v>
      </c>
      <c r="G52" s="16">
        <f t="shared" si="0"/>
        <v>0</v>
      </c>
      <c r="H52" s="29" t="s">
        <v>120</v>
      </c>
      <c r="J52">
        <v>177</v>
      </c>
      <c r="K52"/>
    </row>
    <row r="53" spans="1:11" ht="45" customHeight="1" x14ac:dyDescent="0.25">
      <c r="A53" s="13">
        <v>30</v>
      </c>
      <c r="B53" s="14" t="s">
        <v>121</v>
      </c>
      <c r="C53" s="28" t="s">
        <v>122</v>
      </c>
      <c r="D53" s="15" t="s">
        <v>38</v>
      </c>
      <c r="E53" s="16">
        <v>1</v>
      </c>
      <c r="F53" s="30">
        <v>0</v>
      </c>
      <c r="G53" s="16">
        <f t="shared" si="0"/>
        <v>0</v>
      </c>
      <c r="H53" s="29" t="s">
        <v>123</v>
      </c>
      <c r="J53">
        <v>204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126</v>
      </c>
      <c r="E54" s="16">
        <v>1</v>
      </c>
      <c r="F54" s="30">
        <v>0</v>
      </c>
      <c r="G54" s="16">
        <f t="shared" si="0"/>
        <v>0</v>
      </c>
      <c r="H54" s="29" t="s">
        <v>127</v>
      </c>
      <c r="J54">
        <v>205</v>
      </c>
      <c r="K54"/>
    </row>
    <row r="55" spans="1:11" ht="45" customHeight="1" x14ac:dyDescent="0.25">
      <c r="A55" s="13">
        <v>32</v>
      </c>
      <c r="B55" s="14" t="s">
        <v>128</v>
      </c>
      <c r="C55" s="28" t="s">
        <v>129</v>
      </c>
      <c r="D55" s="15" t="s">
        <v>38</v>
      </c>
      <c r="E55" s="16">
        <v>1</v>
      </c>
      <c r="F55" s="30">
        <v>0</v>
      </c>
      <c r="G55" s="16">
        <f t="shared" si="0"/>
        <v>0</v>
      </c>
      <c r="H55" s="29" t="s">
        <v>130</v>
      </c>
      <c r="J55">
        <v>209</v>
      </c>
      <c r="K55"/>
    </row>
    <row r="56" spans="1:11" ht="45" customHeight="1" x14ac:dyDescent="0.25">
      <c r="A56" s="13">
        <v>33</v>
      </c>
      <c r="B56" s="14" t="s">
        <v>131</v>
      </c>
      <c r="C56" s="28" t="s">
        <v>132</v>
      </c>
      <c r="D56" s="15" t="s">
        <v>126</v>
      </c>
      <c r="E56" s="16">
        <v>1</v>
      </c>
      <c r="F56" s="30">
        <v>0</v>
      </c>
      <c r="G56" s="16">
        <f t="shared" si="0"/>
        <v>0</v>
      </c>
      <c r="H56" s="29" t="s">
        <v>133</v>
      </c>
      <c r="J56">
        <v>224</v>
      </c>
      <c r="K56"/>
    </row>
    <row r="57" spans="1:11" ht="45" customHeight="1" x14ac:dyDescent="0.25">
      <c r="A57" s="13">
        <v>34</v>
      </c>
      <c r="B57" s="14" t="s">
        <v>134</v>
      </c>
      <c r="C57" s="28" t="s">
        <v>135</v>
      </c>
      <c r="D57" s="15" t="s">
        <v>126</v>
      </c>
      <c r="E57" s="16">
        <v>1</v>
      </c>
      <c r="F57" s="30">
        <v>0</v>
      </c>
      <c r="G57" s="16">
        <f t="shared" si="0"/>
        <v>0</v>
      </c>
      <c r="H57" s="29" t="s">
        <v>136</v>
      </c>
      <c r="J57">
        <v>225</v>
      </c>
      <c r="K57"/>
    </row>
    <row r="58" spans="1:11" ht="45" customHeight="1" x14ac:dyDescent="0.25">
      <c r="A58" s="13">
        <v>35</v>
      </c>
      <c r="B58" s="14" t="s">
        <v>137</v>
      </c>
      <c r="C58" s="28" t="s">
        <v>138</v>
      </c>
      <c r="D58" s="15" t="s">
        <v>38</v>
      </c>
      <c r="E58" s="16">
        <v>1</v>
      </c>
      <c r="F58" s="30">
        <v>0</v>
      </c>
      <c r="G58" s="16">
        <f t="shared" si="0"/>
        <v>0</v>
      </c>
      <c r="H58" s="29" t="s">
        <v>139</v>
      </c>
      <c r="J58">
        <v>233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38</v>
      </c>
      <c r="E59" s="16">
        <v>1</v>
      </c>
      <c r="F59" s="30">
        <v>0</v>
      </c>
      <c r="G59" s="16">
        <f t="shared" si="0"/>
        <v>0</v>
      </c>
      <c r="H59" s="29" t="s">
        <v>142</v>
      </c>
      <c r="J59">
        <v>349</v>
      </c>
      <c r="K59"/>
    </row>
    <row r="60" spans="1:11" ht="45" customHeight="1" x14ac:dyDescent="0.25">
      <c r="A60" s="13">
        <v>37</v>
      </c>
      <c r="B60" s="14" t="s">
        <v>143</v>
      </c>
      <c r="C60" s="28" t="s">
        <v>144</v>
      </c>
      <c r="D60" s="15" t="s">
        <v>38</v>
      </c>
      <c r="E60" s="16">
        <v>1</v>
      </c>
      <c r="F60" s="30">
        <v>0</v>
      </c>
      <c r="G60" s="16">
        <f t="shared" si="0"/>
        <v>0</v>
      </c>
      <c r="H60" s="29" t="s">
        <v>145</v>
      </c>
      <c r="J60">
        <v>237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126</v>
      </c>
      <c r="E61" s="16">
        <v>1</v>
      </c>
      <c r="F61" s="30">
        <v>0</v>
      </c>
      <c r="G61" s="16">
        <f t="shared" si="0"/>
        <v>0</v>
      </c>
      <c r="H61" s="29" t="s">
        <v>148</v>
      </c>
      <c r="J61">
        <v>303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126</v>
      </c>
      <c r="E62" s="16">
        <v>1</v>
      </c>
      <c r="F62" s="30">
        <v>0</v>
      </c>
      <c r="G62" s="16">
        <f t="shared" si="0"/>
        <v>0</v>
      </c>
      <c r="H62" s="29" t="s">
        <v>151</v>
      </c>
      <c r="J62">
        <v>470</v>
      </c>
      <c r="K62"/>
    </row>
    <row r="63" spans="1:11" ht="30" customHeight="1" x14ac:dyDescent="0.25">
      <c r="A63" s="13">
        <v>40</v>
      </c>
      <c r="B63" s="14" t="s">
        <v>152</v>
      </c>
      <c r="C63" s="28" t="s">
        <v>153</v>
      </c>
      <c r="D63" s="15" t="s">
        <v>126</v>
      </c>
      <c r="E63" s="16">
        <v>1</v>
      </c>
      <c r="F63" s="30">
        <v>0</v>
      </c>
      <c r="G63" s="16">
        <f t="shared" si="0"/>
        <v>0</v>
      </c>
      <c r="H63" s="29" t="s">
        <v>154</v>
      </c>
      <c r="J63">
        <v>517</v>
      </c>
      <c r="K63"/>
    </row>
    <row r="64" spans="1:11" ht="60" customHeight="1" x14ac:dyDescent="0.25">
      <c r="A64" s="13">
        <v>41</v>
      </c>
      <c r="B64" s="14" t="s">
        <v>155</v>
      </c>
      <c r="C64" s="28" t="s">
        <v>156</v>
      </c>
      <c r="D64" s="15" t="s">
        <v>91</v>
      </c>
      <c r="E64" s="16">
        <v>4.8</v>
      </c>
      <c r="F64" s="30">
        <v>0</v>
      </c>
      <c r="G64" s="16">
        <f t="shared" si="0"/>
        <v>0</v>
      </c>
      <c r="H64" s="29" t="s">
        <v>157</v>
      </c>
      <c r="J64">
        <v>290</v>
      </c>
      <c r="K64"/>
    </row>
    <row r="65" spans="1:11" ht="60" customHeight="1" x14ac:dyDescent="0.25">
      <c r="A65" s="13">
        <v>42</v>
      </c>
      <c r="B65" s="14" t="s">
        <v>158</v>
      </c>
      <c r="C65" s="28" t="s">
        <v>159</v>
      </c>
      <c r="D65" s="15" t="s">
        <v>20</v>
      </c>
      <c r="E65" s="16">
        <v>1</v>
      </c>
      <c r="F65" s="30">
        <v>0</v>
      </c>
      <c r="G65" s="16">
        <f t="shared" si="0"/>
        <v>0</v>
      </c>
      <c r="H65" s="29" t="s">
        <v>160</v>
      </c>
      <c r="J65">
        <v>306</v>
      </c>
      <c r="K65"/>
    </row>
    <row r="66" spans="1:11" ht="27" customHeight="1" x14ac:dyDescent="0.25">
      <c r="A66" s="33" t="s">
        <v>161</v>
      </c>
      <c r="B66" s="34"/>
      <c r="C66" s="34"/>
      <c r="D66" s="34"/>
      <c r="E66" s="34"/>
      <c r="F66" s="34"/>
      <c r="G66" s="27">
        <f>ROUND(0, 2)</f>
        <v>0</v>
      </c>
      <c r="H66" s="23"/>
      <c r="K66"/>
    </row>
    <row r="67" spans="1:11" ht="27" customHeight="1" x14ac:dyDescent="0.25">
      <c r="A67" s="58" t="s">
        <v>162</v>
      </c>
      <c r="B67" s="59"/>
      <c r="C67" s="59"/>
      <c r="D67" s="59"/>
      <c r="E67" s="59"/>
      <c r="F67" s="59"/>
      <c r="G67" s="12">
        <f>ROUND(0+G24+G25+G26+G27+G28+G29+G30+G31+G32+G33+G34+G35+G36+G37+G38+G39+G40+G41+G42+G43+G44+G45+G46+G47+G48+G49+G50+G51+G52+G53+G54+G55+G56+G57+G58+G59+G60+G61+G62+G63+G64+G65, 2)</f>
        <v>0</v>
      </c>
      <c r="K67"/>
    </row>
    <row r="68" spans="1:11" ht="27" customHeight="1" x14ac:dyDescent="0.25">
      <c r="A68" s="58" t="s">
        <v>163</v>
      </c>
      <c r="B68" s="59"/>
      <c r="C68" s="59"/>
      <c r="D68" s="59"/>
      <c r="E68" s="59"/>
      <c r="F68" s="59"/>
      <c r="G68" s="12">
        <f>G66+G67</f>
        <v>0</v>
      </c>
      <c r="K68"/>
    </row>
    <row r="69" spans="1:11" ht="27" customHeight="1" x14ac:dyDescent="0.25">
      <c r="A69" s="57" t="s">
        <v>164</v>
      </c>
      <c r="B69" s="57"/>
      <c r="C69" s="57"/>
      <c r="D69" s="57"/>
      <c r="E69" s="57"/>
      <c r="F69" s="57"/>
      <c r="G69" s="57"/>
      <c r="H69" s="57"/>
      <c r="K69"/>
    </row>
    <row r="70" spans="1:11" ht="27" customHeight="1" x14ac:dyDescent="0.25">
      <c r="A70" s="56" t="s">
        <v>165</v>
      </c>
      <c r="B70" s="56"/>
      <c r="C70" s="56"/>
      <c r="D70" s="56"/>
      <c r="E70" s="56"/>
      <c r="F70" s="56"/>
      <c r="G70" s="56"/>
      <c r="H70" s="56"/>
      <c r="K70"/>
    </row>
    <row r="71" spans="1:11" ht="15.75" customHeight="1" x14ac:dyDescent="0.25">
      <c r="A71" s="24"/>
      <c r="B71" s="31" t="s">
        <v>166</v>
      </c>
      <c r="C71" s="31"/>
      <c r="D71" s="31"/>
      <c r="E71" s="31"/>
      <c r="F71" s="32"/>
      <c r="K71"/>
    </row>
    <row r="72" spans="1:11" ht="45" customHeight="1" x14ac:dyDescent="0.25">
      <c r="A72" s="25" t="s">
        <v>167</v>
      </c>
      <c r="B72" s="98" t="s">
        <v>168</v>
      </c>
      <c r="C72" s="98"/>
      <c r="D72" s="98"/>
      <c r="E72" s="98"/>
      <c r="F72" s="99"/>
      <c r="K72"/>
    </row>
    <row r="73" spans="1:11" ht="60" customHeight="1" x14ac:dyDescent="0.25">
      <c r="A73" s="25" t="s">
        <v>169</v>
      </c>
      <c r="B73" s="98" t="s">
        <v>170</v>
      </c>
      <c r="C73" s="98"/>
      <c r="D73" s="98"/>
      <c r="E73" s="98"/>
      <c r="F73" s="99"/>
      <c r="K73"/>
    </row>
    <row r="74" spans="1:11" ht="45" customHeight="1" x14ac:dyDescent="0.25">
      <c r="A74" s="25" t="s">
        <v>171</v>
      </c>
      <c r="B74" s="98" t="s">
        <v>172</v>
      </c>
      <c r="C74" s="98"/>
      <c r="D74" s="98"/>
      <c r="E74" s="98"/>
      <c r="F74" s="99"/>
      <c r="K74"/>
    </row>
    <row r="75" spans="1:11" ht="75" customHeight="1" x14ac:dyDescent="0.25">
      <c r="A75" s="25" t="s">
        <v>173</v>
      </c>
      <c r="B75" s="98" t="s">
        <v>174</v>
      </c>
      <c r="C75" s="98"/>
      <c r="D75" s="98"/>
      <c r="E75" s="98"/>
      <c r="F75" s="99"/>
      <c r="K75"/>
    </row>
    <row r="76" spans="1:11" ht="120" customHeight="1" x14ac:dyDescent="0.25">
      <c r="A76" s="25" t="s">
        <v>175</v>
      </c>
      <c r="B76" s="98" t="s">
        <v>176</v>
      </c>
      <c r="C76" s="98"/>
      <c r="D76" s="98"/>
      <c r="E76" s="98"/>
      <c r="F76" s="99"/>
      <c r="K76"/>
    </row>
    <row r="77" spans="1:11" x14ac:dyDescent="0.25">
      <c r="A77" s="3"/>
      <c r="B77" s="26"/>
      <c r="C77" s="26"/>
      <c r="D77" s="26"/>
      <c r="E77" s="26"/>
      <c r="F77" s="26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</sheetData>
  <sheetProtection password="EB95" sheet="1"/>
  <mergeCells count="42">
    <mergeCell ref="B72:F72"/>
    <mergeCell ref="B73:F73"/>
    <mergeCell ref="B74:F74"/>
    <mergeCell ref="B75:F75"/>
    <mergeCell ref="B76:F7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1:F71"/>
    <mergeCell ref="A66:F66"/>
    <mergeCell ref="D17:G17"/>
    <mergeCell ref="A19:C21"/>
    <mergeCell ref="D20:G20"/>
    <mergeCell ref="D21:G21"/>
    <mergeCell ref="A17:C17"/>
    <mergeCell ref="A18:C18"/>
    <mergeCell ref="D18:G18"/>
    <mergeCell ref="D19:G19"/>
    <mergeCell ref="A70:H70"/>
    <mergeCell ref="A69:H69"/>
    <mergeCell ref="A67:F67"/>
    <mergeCell ref="A68:F6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2025-12-03T07:19:32Z</cp:lastPrinted>
  <dcterms:created xsi:type="dcterms:W3CDTF">2016-02-28T17:51:02Z</dcterms:created>
  <dcterms:modified xsi:type="dcterms:W3CDTF">2025-12-08T07:24:47Z</dcterms:modified>
  <cp:category/>
</cp:coreProperties>
</file>