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102"/>
  <workbookPr filterPrivacy="1" checkCompatibility="1" autoCompressPictures="0"/>
  <xr:revisionPtr revIDLastSave="0" documentId="13_ncr:1_{501753E4-BE41-B045-A17D-C6F9C987FAA4}" xr6:coauthVersionLast="47" xr6:coauthVersionMax="47" xr10:uidLastSave="{00000000-0000-0000-0000-000000000000}"/>
  <bookViews>
    <workbookView xWindow="4640" yWindow="620" windowWidth="41140" windowHeight="22580" tabRatio="950" xr2:uid="{00000000-000D-0000-FFFF-FFFF00000000}"/>
  </bookViews>
  <sheets>
    <sheet name="ICT vybavení (701)" sheetId="26" r:id="rId1"/>
  </sheets>
  <externalReferences>
    <externalReference r:id="rId2"/>
  </externalReferences>
  <definedNames>
    <definedName name="CenaCelkem">#REF!</definedName>
    <definedName name="CenaCelkemBezDPH">#REF!</definedName>
    <definedName name="cisloobjektu">#REF!</definedName>
    <definedName name="CisloRozpoctu">'[1]Krycí list'!$C$2</definedName>
    <definedName name="cislostavby">'[1]Krycí list'!$A$7</definedName>
    <definedName name="CisloStavebnihoRozpoctu">#REF!</definedName>
    <definedName name="dadresa">#REF!</definedName>
    <definedName name="dmisto">#REF!</definedName>
    <definedName name="DPHSni">#REF!</definedName>
    <definedName name="DPHZakl">#REF!</definedName>
    <definedName name="Mena">#REF!</definedName>
    <definedName name="MistoStavby">#REF!</definedName>
    <definedName name="nazevobjektu">#REF!</definedName>
    <definedName name="NazevRozpoctu">'[1]Krycí list'!$D$2</definedName>
    <definedName name="nazevstavby">'[1]Krycí list'!$C$7</definedName>
    <definedName name="NazevStavebnihoRozpoctu">#REF!</definedName>
    <definedName name="oadresa">#REF!</definedName>
    <definedName name="_xlnm.Print_Area" localSheetId="0">'ICT vybavení (701)'!$B$2:$H$40</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ojektant">#REF!</definedName>
    <definedName name="SazbaDPH1">'[1]Krycí list'!$C$30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krouhleni">#REF!</definedName>
    <definedName name="Zhotovitel">#REF!</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28" i="26" l="1"/>
  <c r="B29" i="26" s="1"/>
  <c r="B30" i="26" s="1"/>
  <c r="B31" i="26" s="1"/>
  <c r="B32" i="26" s="1"/>
  <c r="B33" i="26" s="1"/>
  <c r="B34" i="26" s="1"/>
  <c r="B35" i="26" s="1"/>
  <c r="B36" i="26" s="1"/>
  <c r="B37" i="26" s="1"/>
  <c r="B27" i="26"/>
  <c r="G27" i="26"/>
  <c r="G28" i="26"/>
  <c r="G29" i="26"/>
  <c r="G30" i="26"/>
  <c r="G31" i="26"/>
  <c r="G32" i="26"/>
  <c r="G33" i="26"/>
  <c r="G34" i="26"/>
  <c r="G35" i="26"/>
  <c r="G36" i="26"/>
  <c r="G37" i="26"/>
  <c r="G18" i="26"/>
  <c r="G19" i="26"/>
  <c r="G20" i="26"/>
  <c r="G21" i="26"/>
  <c r="G22" i="26"/>
  <c r="G23" i="26"/>
  <c r="G24" i="26"/>
  <c r="G25" i="26"/>
  <c r="G26" i="26"/>
  <c r="G17" i="26" l="1"/>
  <c r="G38" i="26" s="1"/>
  <c r="G39" i="26" l="1"/>
  <c r="G40" i="26" s="1"/>
</calcChain>
</file>

<file path=xl/sharedStrings.xml><?xml version="1.0" encoding="utf-8"?>
<sst xmlns="http://schemas.openxmlformats.org/spreadsheetml/2006/main" count="84" uniqueCount="62">
  <si>
    <t>počet</t>
  </si>
  <si>
    <t>položka</t>
  </si>
  <si>
    <t>název</t>
  </si>
  <si>
    <t>specifikace</t>
  </si>
  <si>
    <t>cena za ks bez DPH</t>
  </si>
  <si>
    <t>cena celkem bez DPH</t>
  </si>
  <si>
    <t>Interaktivní panel 75"</t>
  </si>
  <si>
    <t>Rám s křídly</t>
  </si>
  <si>
    <t>Bezpylonový rám s křídly určený pro dotykový interaktivní panel - Systém se skládá z výškového posunu 65 cm, rámu pro uchycení dotykové obrazovky o úhlopříčce obrazu 75“ a dvou keramických, magnetických křídel, která po zavření přikrývají celou plochu obrazu.</t>
  </si>
  <si>
    <t>Kabeláž</t>
  </si>
  <si>
    <t>Interaktivní SW</t>
  </si>
  <si>
    <t>Interaktivní SW - kompatibilní s stávajícím SW školy (SW ActivInspire*), dostupný pro všechny operační systémy, který se plně aktualizuje zdarma. K plné verzi SW dále musí existovat pro školu jeho volně dostupná plnohodnotná verze (nestačí prohlížeč), tak aby měli možnost s materiály pracovat i další zájemci (zřizovatel, studenti), SW v základní verzi musí obsahovat dostatečný počet min. 4000 souborů, šablon, interaktivních a multimediálních obrázků a pozadí pro přípravu pokladů pro výuku (u těchto zdrojů jsou vyřešena autorská práva, která nepodléhají třetím osobám), dostatečná rozšířenost SW v českém i světovém školství (existence funkčního a pravidelně aktualizovaného výukového portálu), dodaný autorský nástroj v sobě přímo integruje využití dalších interaktivních prvků systému, jako jsou odpovědní systémy, bezdrátové tablety apod. Licence k jedné interaktivní tabuli. K softwaru musí být k dispozici min. 20 tisíc prokazatelně INTERAKTIVNÍCH (nikoli prezentačních) výukových materiálů, příprav, dostupných na webovém portálu, nebo jiných médiích, z toho minimálně 150 interaktivních příprav pro mateřské školy a minimálně 6000 příprav pro první stupeň.  Interaktivní výukové materiály budou prokazatelně vytvořeny v nabízeném výukovém softwaru.</t>
  </si>
  <si>
    <t>V CELÉM DOKUMENTU VYPLŇUJTE POUZE BAREVNÁ POLE!!!</t>
  </si>
  <si>
    <t>Zadavatel:</t>
  </si>
  <si>
    <t>Název veřejné zakázky:</t>
  </si>
  <si>
    <t>Účastník:</t>
  </si>
  <si>
    <t>Obchodní jméno:</t>
  </si>
  <si>
    <t>Sídlo:</t>
  </si>
  <si>
    <t>IČO:</t>
  </si>
  <si>
    <t>Technická specifikace jednotlivých položek k ocenění je vymezená minimálními požadavky uvedenými u každé položky.</t>
  </si>
  <si>
    <t xml:space="preserve">Zadavatel stanovuje min. technické parametry. Specifikace je typová a je přípustné veškerý specifikovaný parametr/požadavek nahradit jiným ekvivalentem, u kterého dodavatel garantuje, že bude mít minimálně shodné vlastnosti, technické a kvalitativní parametry, a že neovlivní funkčnost navrhovaných konstrukcí a technologií a zajistí dodržení všech požadovaných technických a uživatelských standardů. </t>
  </si>
  <si>
    <t>Účastník vyplní u každé položky (v místech, kde je to barevně zvýrazněno) přesný název produktu a typ, P/N nebo jinou identifikaci zboží, a to k ověření splnění požadované technické specifikace a funkcí v rámci zadávací dokumentace.</t>
  </si>
  <si>
    <t>Zadavatel požaduje do cen zboží zahrnout veškeré náklady, práce, služby, dodávky a činnosti, jejichž vynaložení bude nezbytné ke splnění veřejné zakázky v jejím plném rozsahu dle této zadávací dokumentace, a to včetně všech nákladů vyplývajících z obchodních podmínek zadavatele.</t>
  </si>
  <si>
    <t>název výrobce a PN produktu 
(případně jiná specifikace)</t>
  </si>
  <si>
    <t>CELKEM ZA ZAKÁZKU V KČ BEZ DPH</t>
  </si>
  <si>
    <t>DPH V KČ</t>
  </si>
  <si>
    <t>CENA CELKEM ZA ZAKÁZKU V KČ VČ. DPH</t>
  </si>
  <si>
    <r>
      <t xml:space="preserve">Modernizace odborných učeben na ZŠ Mitušova 16, Ostrava-Hrabůvka – </t>
    </r>
    <r>
      <rPr>
        <sz val="12"/>
        <color theme="1"/>
        <rFont val="Arial"/>
        <family val="2"/>
      </rPr>
      <t>dodávka ICT vybavení</t>
    </r>
  </si>
  <si>
    <t>Základní škola a mateřská škola Ostrava-Hrabůvka, Mitušova 16, příspěvková organizace</t>
  </si>
  <si>
    <t>Vizualizér pro přírodní vědy</t>
  </si>
  <si>
    <t>LCD dotykový displej</t>
  </si>
  <si>
    <t>IT vybavení žáka - tablet</t>
  </si>
  <si>
    <t>Nabíjecí skříň</t>
  </si>
  <si>
    <t>SW classroom management</t>
  </si>
  <si>
    <t xml:space="preserve">SW umožňuje kompletní kontrolu učitele nad žákovskými IT vybavení. SW licence pro celou třídu </t>
  </si>
  <si>
    <t>vyplňte</t>
  </si>
  <si>
    <t>vizualizér, připojení min. USB, VGA, HDMI, flexibilní rameno s kamerou pro snímání z různých úhlů, plná kompatibilita s interaktivním panelem a plná kompatibilita s interaktivním SW dodaného panelu 
Specifikace: Zoom - min. 20x optický, min. 12x digitální,min. 10x mechanický. Rozlišení: výstup XGA, SXGA (1280x960), WXGA, 1080p. Blízkost snímaného objektu od 3 cm. Snímaná plocha až 400 x 300 mm. Rychlost snímání 30 snímků/sek. Lampy 1x LED v hlavě kamery,1x LED lampa na samostatném ohebném rameni. Elektrické napájení vestavěný napájecí zdroj. Přenos obrázků USB 2.0 (480 Mbps). Video/Audio nahrávání, synchronní nahrávání obrazu i zvuku. Vestavěný mikrofon. Rotace obrazu.</t>
  </si>
  <si>
    <t>Úhlopříčka 27“ (68 cm), rozlišení min. 4K (3840 x 2160), Optical Bonding, kapacitní dotyk, ovládání dotykem nebo aktivním tlakocitlivým perem s funkcí odmítnutí nechtěného dotyku dlaně, min. 4K kamera se 120° úhlem záběru a náklonem, podpora Windows Hello, mikrofonní pole (8x), omezení ozvěny a hluku, ozvučení min. 2 x 5W se subwooferem, min. konektivita 1x USB-C s napájením o výkonu 60W, HDMI, USB-A 3.0, USB-B 3.0 (dotyk), Line In / Out (Jack 3,5 mm), slot pro SDM.</t>
  </si>
  <si>
    <t xml:space="preserve">Počítač - procesor min CPU 40 0000 bodů dle Passmark, RAM min. 32GB DDR5, min. 1TB SSD.
Konektivita min. porty: LAN, 2× USB-C, 6× USB 3.2, 3× USB 2.0, 1× DisplayPort, 1× HDM.
Klávesnice, myš. Operační systém kompatibilní s MS Windows a možností připojení do domény, kancelářský balíček SW, antivirus. </t>
  </si>
  <si>
    <t>dotykový tablet velikosti 11"  s min rozlišením 2360 × 1640 px, proceso min CPU 9 000 bodů Passmark, min. interní paměť 128 GB, fotoaparát min. 12/12 Mpx (přední/zadní) .
BT, wifi, kompatibilita s iOS.</t>
  </si>
  <si>
    <t>Nabíjecí stanice pro mobilní zařízení (tablety) s minimálními požadavky:
Uzamykatelná skříň
Pevná kovová konstrukce s odolnou povrchovou úpravou.
Kolečka s aretací a madlo pro manipulaci.
Integrovaný systém nabíjení s ochranou proti přepětí.
Aktivní ventilace zajišťující bezpečnou provozní teplotu.
Zabudované bezpečnostní prvky zvyšující požární odolnost.
Časové řízení napájení (časovač nebo ekvivalent).
Možnost doplnění zařízení pro Wi-Fi konektivitu.
Max. orientační rozměry: šířka 60 cm, výška 105 cm, hloubka 60 cm (tolerance +/- 10%)</t>
  </si>
  <si>
    <r>
      <rPr>
        <u/>
        <sz val="10"/>
        <rFont val="Arial"/>
        <family val="2"/>
      </rPr>
      <t xml:space="preserve">Dotyková obrazovka: </t>
    </r>
    <r>
      <rPr>
        <sz val="10"/>
        <rFont val="Arial"/>
        <family val="2"/>
      </rPr>
      <t xml:space="preserve">Úhlopříčka obrazu min. 190 cm, rozlišení min. 4K (3840x2160), LCD panel s technologií lepeného skla „optical bonding" (bez mezery mezi LCD displejem a krycím sklem), QLED podsvětlení, dynamický kontrast min. 900 000:1, min. 2x pasivní stylus, min. 1x tlakocitlivé aktivní pero s funkcí dálkové myši a digitálního ukazovátka, přesnost dotyku &gt; 1 mm, funkce obraz v obraze (PiP) s podporou dotyku, min. 50 dotykových bodů, podpora multitouch a gest, automatické rozpoznání stylusu (režim psaní), prstu (režim manipulace s objekty) i dlaně (mazání). Funkce zamezení dotyku dlaní při psaní. Senzor okolního osvětlení, typický jas obrazovky min. 880 cd/m2, Energy Star certifikace, integrované pole 8 mikrofonů, min. 4K kamera vč. softwarové řízení zoomu a záběru bez mechanického pohybu.
Ozvučení min. 2 x 25 W + min. 20 W subwoofer s ovládáním hlasitosti přímo integrované do těla panelu. 
Vstupy: min. 1x OPS slot, 2x HDMI 2.1, 1x DP 1.4, 6x USB-A, 3x USB-B, 3x USB-C (z toho min. 1x 100 W a 1x 65 W nabíjení), 1x LAN. 
Výstupy: min. 1x HDMI 2.0, 1x LAN. 
Zařízení musí být kompatibilní s běžně používanými OS (Windows, Chrome, Linux, iOS, Android) pro pracovní stanice a mobilní zařízení. Zařízení se požaduje bez vlastního OS.
</t>
    </r>
    <r>
      <rPr>
        <u/>
        <sz val="10"/>
        <rFont val="Arial"/>
        <family val="2"/>
      </rPr>
      <t xml:space="preserve">Funkčnost obrazovky: </t>
    </r>
    <r>
      <rPr>
        <sz val="10"/>
        <rFont val="Arial"/>
        <family val="2"/>
      </rPr>
      <t xml:space="preserve">Součástí řešení musí být interaktivní aplikace umožňující práci na rozšířené (nekonečné) pracovní ploše s možností současného umístění různých typů obsahu (ručně psané poznámky, text, multimédia). Aplikace musí obsahovat galerii a šablony pro tvorbu výukových materiálů, umožňovat import dokumentů, anotaci nad libovolným zobrazeným obsahem a práci s nástroji času. Požaduje se také podpora nástrojů pro losování, záznam obrazovky a zrcadlení obsahu z mobilních zařízení s běžně používanými operačními systémy. Prostředí aplikace musí podporovat personalizaci a synchronizaci s uživatelským účtem.
Součástí bude dodávka SW (viz. položka č. 2), který musí být využitelný nejen v rámci integrovaného výukového zařízení, ale také na dalších pracovištích vybavených počítačem a zobrazovací technikou. SW nebude vázán výhradně na dodávané zařízení a musí umožňovat instalaci nebo použití v prostředí uživatele přihlášeného ke svému uživatelskému profilu. Požaduje se kompatibilita s běžně používanými operačními systémy: OS Windows, Mac a Chrome.                                                                                                           </t>
    </r>
  </si>
  <si>
    <t>umístění</t>
  </si>
  <si>
    <t>Přírodovědná učebna</t>
  </si>
  <si>
    <t>Ozvučení učebny</t>
  </si>
  <si>
    <t>Jazyková laboratoř</t>
  </si>
  <si>
    <t>Náhlavní set</t>
  </si>
  <si>
    <t>Multimediální učebna</t>
  </si>
  <si>
    <t>Odolná sluchátka s mikrofonem - mušle uzavřené náušníky, kmitočtový rozsah 20 - 20.000 Hz, nízké zkreslení, vhodné pro jazykové učebny, kabel min. 2 metry</t>
  </si>
  <si>
    <t>CAT6 kabel UTP, min. 23 AWG, odolnost min. 75 °C, nominální útlum_100 m</t>
  </si>
  <si>
    <r>
      <rPr>
        <b/>
        <sz val="10"/>
        <rFont val="Arial"/>
        <family val="2"/>
      </rPr>
      <t>Jazykový laboratorní systém</t>
    </r>
    <r>
      <rPr>
        <sz val="10"/>
        <rFont val="Arial"/>
        <family val="2"/>
      </rPr>
      <t xml:space="preserve"> - obsahovat jazykovou laboratoř nezávislou na počítači. Jazyková laboratoř je ovládána mechanicky spínači a obsahuje 2 nezávislé displeje zobrazující aktuální funkce laboratoře, velikost displejů je je cca 5  x 10 cm (s ohledem na vestavbu do nábytku), Součástí jazykové laboratoře je aktualizovatelný SW v českém jazyce . LCD panel  19,5 -20“ , 16:9. Min. parametry: rozlišení 1920x1080 / 60Hz, Barevné rozlišení 16,7 milionů barev, Jas: 250 nits, Odezva: 20 msec, Kontrast: 3000:1, Rack mount, Pozorovací úhel : 178 st, Kapacitní snímač.
</t>
    </r>
    <r>
      <rPr>
        <u/>
        <sz val="10"/>
        <rFont val="Arial"/>
        <family val="2"/>
      </rPr>
      <t>Min. funkce SW jazykové laboratoře:</t>
    </r>
    <r>
      <rPr>
        <sz val="10"/>
        <rFont val="Arial"/>
        <family val="2"/>
      </rPr>
      <t xml:space="preserve"> tvorba skupin, páry, odposlech učitele, nahrávání studenta s grafickou vizualizací, elektronické přihlášení žáka, min. 4 vstupy do jazykové laboratoře, vstup na SD kartu, CD mechanika s dálkovým ovládáním, integrovaná časomíra, ovládací pult je zabudovaný do katedry, plnohodnotné propojení s PC.</t>
    </r>
  </si>
  <si>
    <t>Žákovský připojovací modul s možností elektronického přihlášení žáka, konektory pro připojení žákovských sluchátek. Elektronické přihlášení žáka je avizováno světelnou signalizací na jazykové laboratoři přímo na číselné pozici žáka,  Modul bude instalovaný na pevno do žákovské lavice, přívodní kabely nebudou taženy po viditelné části pracovní desky žákovské lavice.</t>
  </si>
  <si>
    <t xml:space="preserve">Počítač - procesor min CPU 40 0000 bodů dle Passmark, RAM min. 16GB DDR5, min. HDD 512 GD
Min. konektivita: LAN, 2× USB-C, 6× USB 3.2, 3× USB 2.0, min. 1× DisplayPort, 1× HDMI.
Klávesnice, myš. Operační systém kompatibilní s MS Windows a možností připojení do domény, kancelářský balíček SW, antivirus. </t>
  </si>
  <si>
    <t>Instalace přírodovědné učebny včetně kabeláže</t>
  </si>
  <si>
    <t>Instalace jazykové laboratoře a multimediální učebny</t>
  </si>
  <si>
    <t>Kompletní instalace učebny včetně dodávaného příslušenství. Základní zaškolení obsluhy v oblasti HW. Do připraveného PC bude nainstalován a nakonfigurován veškerrý dodávaný SW pro provoz panelu. SW bude aktualizován na nějnovější verzi.</t>
  </si>
  <si>
    <t>IT vybavení žáka - notebook</t>
  </si>
  <si>
    <t xml:space="preserve">notebook velikosti 15,6"  s min rozlišením 1920 × 1080 px, proceso min CPU 17 000 bodů Passmark, sdílená grafická karta, min. 512 GB SSD, min. 16 GB RAM.
Min. 1× HDMI 1.4, 2× USB-C, 2× USB 3.2.
Operační systém kompatibilní s MS Windows a možností připojení do domény, kancelářský balíček SW, antivirus. </t>
  </si>
  <si>
    <t>Žákovská stanice laboratoře</t>
  </si>
  <si>
    <t>IT vybavení vyučujícího - stolní PC + SW</t>
  </si>
  <si>
    <t>IT vybavení vyučujícího stolní PC + SW</t>
  </si>
  <si>
    <t>Sada bezdrátového přijímače, házecího a prezentačního mikrofonu. Bezdrátová dobíjecí stanice. Dosah až 100 m, životnost baterie min. 10 h, nerušivá frekvence standardu DECT.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</si>
</sst>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 #,##0.00\ &quot;Kč&quot;_-;\-* #,##0.00\ &quot;Kč&quot;_-;_-* &quot;-&quot;??\ &quot;Kč&quot;_-;_-@_-"/>
    <numFmt numFmtId="164" formatCode="#,##0.0_);[Red]\(#,##0.0\)"/>
    <numFmt numFmtId="165" formatCode="&quot;$&quot;#,##0_);[Red]\(&quot;$&quot;#,##0\)"/>
    <numFmt numFmtId="166" formatCode="&quot;$&quot;#,##0.00_);[Red]\(&quot;$&quot;#,##0.00\)"/>
    <numFmt numFmtId="167" formatCode="d\-mmm\-yy\ \ \ h:mm"/>
    <numFmt numFmtId="168" formatCode="#,##0.0_);\(#,##0.0\)"/>
    <numFmt numFmtId="169" formatCode="#,##0.000_);\(#,##0.000\)"/>
    <numFmt numFmtId="170" formatCode="0.0%"/>
    <numFmt numFmtId="171" formatCode="mmm\-yy_)"/>
    <numFmt numFmtId="172" formatCode="0.0%;\(0.0%\)"/>
    <numFmt numFmtId="173" formatCode="0%_);[Red]\(0%\)"/>
    <numFmt numFmtId="174" formatCode="0.0%_);[Red]\(0.0%\)"/>
    <numFmt numFmtId="175" formatCode="0.0%;[Red]\-0.0%"/>
    <numFmt numFmtId="176" formatCode="0.00%;[Red]\-0.00%"/>
    <numFmt numFmtId="177" formatCode="###,###,_);[Red]\(###,###,\)"/>
    <numFmt numFmtId="178" formatCode="###,###.0,_);[Red]\(###,###.0,\)"/>
    <numFmt numFmtId="179" formatCode="###0_)"/>
  </numFmts>
  <fonts count="56">
    <font>
      <sz val="11"/>
      <color theme="1"/>
      <name val="Calibri"/>
      <family val="2"/>
      <charset val="238"/>
      <scheme val="minor"/>
    </font>
    <font>
      <b/>
      <sz val="10"/>
      <name val="Arial"/>
      <family val="2"/>
      <charset val="238"/>
    </font>
    <font>
      <u/>
      <sz val="11"/>
      <color theme="11"/>
      <name val="Calibri"/>
      <family val="2"/>
      <charset val="238"/>
      <scheme val="minor"/>
    </font>
    <font>
      <sz val="11"/>
      <color theme="1"/>
      <name val="Calibri"/>
      <family val="2"/>
      <charset val="238"/>
      <scheme val="minor"/>
    </font>
    <font>
      <sz val="10"/>
      <name val="Arial"/>
      <family val="2"/>
      <charset val="238"/>
    </font>
    <font>
      <u/>
      <sz val="10"/>
      <color indexed="12"/>
      <name val="Arial CE"/>
      <family val="2"/>
      <charset val="238"/>
    </font>
    <font>
      <sz val="10"/>
      <name val="Arial CE"/>
      <family val="2"/>
      <charset val="238"/>
    </font>
    <font>
      <sz val="10"/>
      <name val="Arial"/>
      <family val="2"/>
      <charset val="238"/>
    </font>
    <font>
      <sz val="10"/>
      <name val="Helv"/>
      <charset val="238"/>
    </font>
    <font>
      <sz val="10"/>
      <name val="Arial CE"/>
      <family val="2"/>
      <charset val="238"/>
    </font>
    <font>
      <sz val="11"/>
      <color indexed="8"/>
      <name val="Calibri"/>
      <family val="2"/>
      <charset val="238"/>
    </font>
    <font>
      <sz val="11"/>
      <color indexed="13"/>
      <name val="Calibri"/>
      <family val="2"/>
      <charset val="238"/>
    </font>
    <font>
      <sz val="11"/>
      <color indexed="20"/>
      <name val="Calibri"/>
      <family val="2"/>
      <charset val="238"/>
    </font>
    <font>
      <b/>
      <sz val="11"/>
      <name val="Arial"/>
      <family val="2"/>
      <charset val="238"/>
    </font>
    <font>
      <b/>
      <sz val="11"/>
      <color indexed="52"/>
      <name val="Calibri"/>
      <family val="2"/>
      <charset val="238"/>
    </font>
    <font>
      <sz val="10"/>
      <name val="MS Sans Serif"/>
      <family val="2"/>
      <charset val="238"/>
    </font>
    <font>
      <sz val="8"/>
      <name val="CG Times (E1)"/>
      <charset val="238"/>
    </font>
    <font>
      <sz val="8"/>
      <name val="Times New Roman"/>
      <family val="1"/>
      <charset val="238"/>
    </font>
    <font>
      <i/>
      <sz val="11"/>
      <color indexed="23"/>
      <name val="Calibri"/>
      <family val="2"/>
      <charset val="238"/>
    </font>
    <font>
      <sz val="11"/>
      <color indexed="17"/>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1"/>
      <color indexed="13"/>
      <name val="Calibri"/>
      <family val="2"/>
      <charset val="238"/>
    </font>
    <font>
      <shadow/>
      <sz val="8"/>
      <color indexed="12"/>
      <name val="Times New Roman"/>
      <family val="1"/>
      <charset val="238"/>
    </font>
    <font>
      <sz val="11"/>
      <color indexed="62"/>
      <name val="Calibri"/>
      <family val="2"/>
      <charset val="238"/>
    </font>
    <font>
      <sz val="11"/>
      <color indexed="52"/>
      <name val="Calibri"/>
      <family val="2"/>
      <charset val="238"/>
    </font>
    <font>
      <sz val="10"/>
      <name val="Univers (WN)"/>
      <charset val="238"/>
    </font>
    <font>
      <sz val="11"/>
      <color indexed="60"/>
      <name val="Calibri"/>
      <family val="2"/>
      <charset val="238"/>
    </font>
    <font>
      <sz val="11"/>
      <name val="Arial"/>
      <family val="2"/>
      <charset val="238"/>
    </font>
    <font>
      <b/>
      <sz val="11"/>
      <color indexed="63"/>
      <name val="Calibri"/>
      <family val="2"/>
      <charset val="238"/>
    </font>
    <font>
      <sz val="10"/>
      <name val="Univers (E1)"/>
      <charset val="238"/>
    </font>
    <font>
      <sz val="10"/>
      <name val="Tahoma"/>
      <family val="2"/>
      <charset val="238"/>
    </font>
    <font>
      <b/>
      <sz val="12"/>
      <name val="Univers (WN)"/>
      <charset val="238"/>
    </font>
    <font>
      <b/>
      <sz val="10"/>
      <name val="Univers (WN)"/>
      <charset val="238"/>
    </font>
    <font>
      <b/>
      <sz val="18"/>
      <color indexed="62"/>
      <name val="Cambria"/>
      <family val="2"/>
      <charset val="238"/>
    </font>
    <font>
      <sz val="11"/>
      <color indexed="10"/>
      <name val="Calibri"/>
      <family val="2"/>
      <charset val="238"/>
    </font>
    <font>
      <sz val="9"/>
      <name val="Arial"/>
      <family val="2"/>
      <charset val="238"/>
    </font>
    <font>
      <b/>
      <sz val="10"/>
      <color theme="1"/>
      <name val="Arial"/>
      <family val="2"/>
    </font>
    <font>
      <sz val="10"/>
      <color theme="1"/>
      <name val="Arial"/>
      <family val="2"/>
    </font>
    <font>
      <b/>
      <sz val="10"/>
      <name val="Arial"/>
      <family val="2"/>
    </font>
    <font>
      <sz val="10"/>
      <name val="Arial"/>
      <family val="2"/>
    </font>
    <font>
      <sz val="12"/>
      <color theme="1"/>
      <name val="Arial"/>
      <family val="2"/>
    </font>
    <font>
      <b/>
      <sz val="12"/>
      <color theme="1"/>
      <name val="Arial"/>
      <family val="2"/>
    </font>
    <font>
      <sz val="12"/>
      <name val="Arial"/>
      <family val="2"/>
    </font>
    <font>
      <b/>
      <sz val="12"/>
      <name val="Arial"/>
      <family val="2"/>
    </font>
    <font>
      <b/>
      <sz val="14"/>
      <color theme="1"/>
      <name val="Arial"/>
      <family val="2"/>
    </font>
    <font>
      <b/>
      <sz val="14"/>
      <color rgb="FFFF0000"/>
      <name val="Arial"/>
      <family val="2"/>
    </font>
    <font>
      <i/>
      <sz val="12"/>
      <color rgb="FFC00000"/>
      <name val="Arial"/>
      <family val="2"/>
    </font>
    <font>
      <b/>
      <sz val="10"/>
      <color theme="1"/>
      <name val="Arial"/>
      <family val="2"/>
      <charset val="238"/>
    </font>
    <font>
      <b/>
      <sz val="12"/>
      <color rgb="FFC00000"/>
      <name val="Arial"/>
      <family val="2"/>
    </font>
    <font>
      <i/>
      <sz val="10"/>
      <color theme="1"/>
      <name val="Arial"/>
      <family val="2"/>
    </font>
    <font>
      <u/>
      <sz val="10"/>
      <name val="Arial"/>
      <family val="2"/>
    </font>
    <font>
      <b/>
      <sz val="18"/>
      <color theme="1"/>
      <name val="Arial"/>
      <family val="2"/>
    </font>
    <font>
      <sz val="18"/>
      <color theme="1"/>
      <name val="Arial"/>
      <family val="2"/>
    </font>
    <font>
      <sz val="18"/>
      <name val="Arial"/>
      <family val="2"/>
    </font>
  </fonts>
  <fills count="24">
    <fill>
      <patternFill patternType="none"/>
    </fill>
    <fill>
      <patternFill patternType="gray125"/>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42"/>
      </patternFill>
    </fill>
    <fill>
      <patternFill patternType="solid">
        <fgColor indexed="55"/>
      </patternFill>
    </fill>
    <fill>
      <patternFill patternType="gray06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8" tint="0.79998168889431442"/>
        <bgColor indexed="64"/>
      </patternFill>
    </fill>
  </fills>
  <borders count="33">
    <border>
      <left/>
      <right/>
      <top/>
      <bottom/>
      <diagonal/>
    </border>
    <border>
      <left style="thin">
        <color auto="1"/>
      </left>
      <right/>
      <top/>
      <bottom/>
      <diagonal/>
    </border>
    <border>
      <left/>
      <right/>
      <top style="thin">
        <color auto="1"/>
      </top>
      <bottom style="thin">
        <color auto="1"/>
      </bottom>
      <diagonal/>
    </border>
    <border>
      <left style="thin">
        <color indexed="23"/>
      </left>
      <right style="thin">
        <color indexed="23"/>
      </right>
      <top style="thin">
        <color indexed="23"/>
      </top>
      <bottom style="thin">
        <color indexed="23"/>
      </bottom>
      <diagonal/>
    </border>
    <border>
      <left/>
      <right/>
      <top/>
      <bottom style="thick">
        <color indexed="49"/>
      </bottom>
      <diagonal/>
    </border>
    <border>
      <left/>
      <right/>
      <top/>
      <bottom style="thick">
        <color indexed="22"/>
      </bottom>
      <diagonal/>
    </border>
    <border>
      <left/>
      <right/>
      <top/>
      <bottom style="medium">
        <color indexed="49"/>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thin">
        <color auto="1"/>
      </right>
      <top/>
      <bottom style="thin">
        <color auto="1"/>
      </bottom>
      <diagonal/>
    </border>
    <border>
      <left/>
      <right/>
      <top style="thin">
        <color auto="1"/>
      </top>
      <bottom style="double">
        <color auto="1"/>
      </bottom>
      <diagonal/>
    </border>
    <border>
      <left/>
      <right/>
      <top/>
      <bottom style="double">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dotted">
        <color indexed="64"/>
      </top>
      <bottom style="dotted">
        <color indexed="64"/>
      </bottom>
      <diagonal/>
    </border>
    <border>
      <left/>
      <right/>
      <top/>
      <bottom style="double">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90">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0" fontId="4" fillId="0" borderId="0"/>
    <xf numFmtId="0" fontId="3" fillId="0" borderId="0"/>
    <xf numFmtId="0" fontId="5" fillId="0" borderId="0" applyNumberFormat="0" applyFill="0" applyBorder="0" applyAlignment="0" applyProtection="0">
      <alignment vertical="top"/>
      <protection locked="0"/>
    </xf>
    <xf numFmtId="0" fontId="6" fillId="0" borderId="0"/>
    <xf numFmtId="0" fontId="7" fillId="0" borderId="0"/>
    <xf numFmtId="0" fontId="4" fillId="0" borderId="0"/>
    <xf numFmtId="0" fontId="8" fillId="0" borderId="0"/>
    <xf numFmtId="0" fontId="8" fillId="0" borderId="0"/>
    <xf numFmtId="0" fontId="8" fillId="0" borderId="0"/>
    <xf numFmtId="0" fontId="6" fillId="0" borderId="0" applyProtection="0"/>
    <xf numFmtId="0" fontId="9" fillId="0" borderId="0" applyProtection="0"/>
    <xf numFmtId="0" fontId="8"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2" borderId="0" applyNumberFormat="0" applyBorder="0" applyAlignment="0" applyProtection="0"/>
    <xf numFmtId="0" fontId="10" fillId="5" borderId="0" applyNumberFormat="0" applyBorder="0" applyAlignment="0" applyProtection="0"/>
    <xf numFmtId="0" fontId="10" fillId="3"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6" borderId="0" applyNumberFormat="0" applyBorder="0" applyAlignment="0" applyProtection="0"/>
    <xf numFmtId="0" fontId="10" fillId="9" borderId="0" applyNumberFormat="0" applyBorder="0" applyAlignment="0" applyProtection="0"/>
    <xf numFmtId="0" fontId="10" fillId="3" borderId="0" applyNumberFormat="0" applyBorder="0" applyAlignment="0" applyProtection="0"/>
    <xf numFmtId="0" fontId="11" fillId="10"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6" borderId="0" applyNumberFormat="0" applyBorder="0" applyAlignment="0" applyProtection="0"/>
    <xf numFmtId="0" fontId="11" fillId="10" borderId="0" applyNumberFormat="0" applyBorder="0" applyAlignment="0" applyProtection="0"/>
    <xf numFmtId="0" fontId="11" fillId="3"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1" fillId="10" borderId="0" applyNumberFormat="0" applyBorder="0" applyAlignment="0" applyProtection="0"/>
    <xf numFmtId="0" fontId="11" fillId="14" borderId="0" applyNumberFormat="0" applyBorder="0" applyAlignment="0" applyProtection="0"/>
    <xf numFmtId="0" fontId="12" fillId="15" borderId="0" applyNumberFormat="0" applyBorder="0" applyAlignment="0" applyProtection="0"/>
    <xf numFmtId="164" fontId="13" fillId="0" borderId="0" applyNumberFormat="0" applyFill="0" applyBorder="0" applyAlignment="0"/>
    <xf numFmtId="0" fontId="14" fillId="2" borderId="3" applyNumberFormat="0" applyAlignment="0" applyProtection="0"/>
    <xf numFmtId="165" fontId="15" fillId="0" borderId="0" applyFont="0" applyFill="0" applyBorder="0" applyAlignment="0" applyProtection="0"/>
    <xf numFmtId="166" fontId="15" fillId="0" borderId="0" applyFont="0" applyFill="0" applyBorder="0" applyAlignment="0" applyProtection="0"/>
    <xf numFmtId="15" fontId="15" fillId="0" borderId="0" applyFont="0" applyFill="0" applyBorder="0" applyAlignment="0" applyProtection="0">
      <alignment horizontal="left"/>
    </xf>
    <xf numFmtId="167" fontId="15" fillId="0" borderId="0" applyFont="0" applyFill="0" applyBorder="0" applyProtection="0">
      <alignment horizontal="left"/>
    </xf>
    <xf numFmtId="168" fontId="16" fillId="0" borderId="0" applyFont="0" applyFill="0" applyBorder="0" applyAlignment="0" applyProtection="0">
      <protection locked="0"/>
    </xf>
    <xf numFmtId="39" fontId="8" fillId="0" borderId="0" applyFont="0" applyFill="0" applyBorder="0" applyAlignment="0" applyProtection="0"/>
    <xf numFmtId="169" fontId="17" fillId="0" borderId="0" applyFont="0" applyFill="0" applyBorder="0" applyAlignment="0"/>
    <xf numFmtId="0" fontId="18" fillId="0" borderId="0" applyNumberFormat="0" applyFill="0" applyBorder="0" applyAlignment="0" applyProtection="0"/>
    <xf numFmtId="0" fontId="19" fillId="16" borderId="0" applyNumberFormat="0" applyBorder="0" applyAlignment="0" applyProtection="0"/>
    <xf numFmtId="0" fontId="20" fillId="0" borderId="4" applyNumberFormat="0" applyFill="0" applyAlignment="0" applyProtection="0"/>
    <xf numFmtId="0" fontId="21" fillId="0" borderId="5" applyNumberFormat="0" applyFill="0" applyAlignment="0" applyProtection="0"/>
    <xf numFmtId="0" fontId="22" fillId="0" borderId="6" applyNumberFormat="0" applyFill="0" applyAlignment="0" applyProtection="0"/>
    <xf numFmtId="0" fontId="22" fillId="0" borderId="0" applyNumberFormat="0" applyFill="0" applyBorder="0" applyAlignment="0" applyProtection="0"/>
    <xf numFmtId="0" fontId="23" fillId="17" borderId="7" applyNumberFormat="0" applyAlignment="0" applyProtection="0"/>
    <xf numFmtId="37" fontId="24" fillId="0" borderId="0" applyFill="0" applyBorder="0" applyAlignment="0">
      <protection locked="0"/>
    </xf>
    <xf numFmtId="170" fontId="24" fillId="0" borderId="1" applyFill="0" applyBorder="0" applyAlignment="0">
      <alignment horizontal="center"/>
      <protection locked="0"/>
    </xf>
    <xf numFmtId="168" fontId="24" fillId="0" borderId="0" applyFill="0" applyBorder="0" applyAlignment="0">
      <protection locked="0"/>
    </xf>
    <xf numFmtId="169" fontId="24" fillId="0" borderId="0" applyFill="0" applyBorder="0" applyAlignment="0" applyProtection="0">
      <protection locked="0"/>
    </xf>
    <xf numFmtId="0" fontId="25" fillId="3" borderId="3" applyNumberFormat="0" applyAlignment="0" applyProtection="0"/>
    <xf numFmtId="0" fontId="26" fillId="0" borderId="8" applyNumberFormat="0" applyFill="0" applyAlignment="0" applyProtection="0"/>
    <xf numFmtId="171" fontId="27" fillId="0" borderId="0" applyFont="0" applyFill="0" applyBorder="0" applyAlignment="0" applyProtection="0"/>
    <xf numFmtId="0" fontId="28" fillId="8" borderId="0" applyNumberFormat="0" applyBorder="0" applyAlignment="0" applyProtection="0"/>
    <xf numFmtId="164" fontId="29" fillId="0" borderId="0" applyFill="0" applyBorder="0" applyAlignment="0"/>
    <xf numFmtId="0" fontId="4" fillId="0" borderId="0"/>
    <xf numFmtId="0" fontId="3" fillId="0" borderId="0"/>
    <xf numFmtId="0" fontId="4" fillId="4" borderId="9" applyNumberFormat="0" applyFont="0" applyAlignment="0" applyProtection="0"/>
    <xf numFmtId="0" fontId="30" fillId="2" borderId="10" applyNumberFormat="0" applyAlignment="0" applyProtection="0"/>
    <xf numFmtId="172" fontId="17" fillId="0" borderId="11" applyFont="0" applyFill="0" applyBorder="0" applyAlignment="0" applyProtection="0">
      <alignment horizontal="right"/>
    </xf>
    <xf numFmtId="173" fontId="15" fillId="0" borderId="0" applyFont="0" applyFill="0" applyBorder="0" applyAlignment="0" applyProtection="0"/>
    <xf numFmtId="174" fontId="15" fillId="0" borderId="0" applyFont="0" applyFill="0" applyBorder="0" applyAlignment="0" applyProtection="0"/>
    <xf numFmtId="175" fontId="31" fillId="0" borderId="0" applyFont="0" applyFill="0" applyBorder="0" applyAlignment="0" applyProtection="0"/>
    <xf numFmtId="176" fontId="31" fillId="0" borderId="0" applyFont="0" applyFill="0" applyBorder="0" applyAlignment="0" applyProtection="0"/>
    <xf numFmtId="9" fontId="32" fillId="0" borderId="0" applyFont="0" applyFill="0" applyBorder="0" applyAlignment="0" applyProtection="0"/>
    <xf numFmtId="38" fontId="15" fillId="18" borderId="0" applyNumberFormat="0" applyFont="0" applyBorder="0" applyAlignment="0" applyProtection="0"/>
    <xf numFmtId="0" fontId="8" fillId="0" borderId="0"/>
    <xf numFmtId="38" fontId="33" fillId="0" borderId="0" applyFill="0" applyBorder="0" applyAlignment="0" applyProtection="0"/>
    <xf numFmtId="175" fontId="34" fillId="0" borderId="0" applyFill="0" applyBorder="0" applyAlignment="0" applyProtection="0"/>
    <xf numFmtId="177" fontId="15" fillId="0" borderId="0" applyFont="0" applyFill="0" applyBorder="0" applyAlignment="0" applyProtection="0"/>
    <xf numFmtId="178" fontId="15" fillId="0" borderId="0" applyFont="0" applyFill="0" applyBorder="0" applyAlignment="0" applyProtection="0"/>
    <xf numFmtId="18" fontId="16" fillId="0" borderId="0" applyFont="0" applyFill="0" applyBorder="0" applyAlignment="0" applyProtection="0">
      <alignment horizontal="left"/>
    </xf>
    <xf numFmtId="0" fontId="35" fillId="0" borderId="0" applyNumberFormat="0" applyFill="0" applyBorder="0" applyAlignment="0" applyProtection="0"/>
    <xf numFmtId="38" fontId="15" fillId="0" borderId="12" applyNumberFormat="0" applyFont="0" applyFill="0" applyAlignment="0" applyProtection="0"/>
    <xf numFmtId="10" fontId="31" fillId="0" borderId="13" applyNumberFormat="0" applyFont="0" applyFill="0" applyAlignment="0" applyProtection="0"/>
    <xf numFmtId="0" fontId="36" fillId="0" borderId="0" applyNumberFormat="0" applyFill="0" applyBorder="0" applyAlignment="0" applyProtection="0"/>
    <xf numFmtId="179" fontId="1" fillId="0" borderId="2" applyFont="0" applyFill="0" applyBorder="0" applyAlignment="0" applyProtection="0"/>
    <xf numFmtId="3" fontId="37" fillId="0" borderId="0"/>
    <xf numFmtId="0" fontId="3" fillId="0" borderId="0"/>
    <xf numFmtId="44" fontId="3" fillId="0" borderId="0" applyFont="0" applyFill="0" applyBorder="0" applyAlignment="0" applyProtection="0"/>
  </cellStyleXfs>
  <cellXfs count="72">
    <xf numFmtId="0" fontId="0" fillId="0" borderId="0" xfId="0"/>
    <xf numFmtId="44" fontId="39" fillId="0" borderId="15" xfId="89" applyFont="1" applyBorder="1" applyAlignment="1" applyProtection="1">
      <alignment horizontal="center" vertical="center"/>
    </xf>
    <xf numFmtId="44" fontId="39" fillId="0" borderId="14" xfId="89" applyFont="1" applyBorder="1" applyAlignment="1" applyProtection="1">
      <alignment horizontal="center" vertical="center"/>
    </xf>
    <xf numFmtId="44" fontId="39" fillId="21" borderId="15" xfId="89" applyFont="1" applyFill="1" applyBorder="1" applyAlignment="1" applyProtection="1">
      <alignment vertical="center"/>
      <protection locked="0"/>
    </xf>
    <xf numFmtId="44" fontId="39" fillId="21" borderId="14" xfId="89" applyFont="1" applyFill="1" applyBorder="1" applyAlignment="1" applyProtection="1">
      <alignment horizontal="center" vertical="center"/>
      <protection locked="0"/>
    </xf>
    <xf numFmtId="44" fontId="41" fillId="21" borderId="14" xfId="89" applyFont="1" applyFill="1" applyBorder="1" applyAlignment="1" applyProtection="1">
      <alignment horizontal="center" vertical="center" shrinkToFit="1"/>
      <protection locked="0"/>
    </xf>
    <xf numFmtId="44" fontId="39" fillId="0" borderId="27" xfId="89" applyFont="1" applyBorder="1" applyAlignment="1" applyProtection="1">
      <alignment horizontal="center" vertical="center"/>
    </xf>
    <xf numFmtId="0" fontId="42" fillId="21" borderId="19" xfId="7" applyFont="1" applyFill="1" applyBorder="1" applyAlignment="1" applyProtection="1">
      <alignment horizontal="left" vertical="center"/>
      <protection locked="0"/>
    </xf>
    <xf numFmtId="0" fontId="42" fillId="21" borderId="20" xfId="7" applyFont="1" applyFill="1" applyBorder="1" applyAlignment="1" applyProtection="1">
      <alignment horizontal="left" vertical="center"/>
      <protection locked="0"/>
    </xf>
    <xf numFmtId="0" fontId="42" fillId="21" borderId="21" xfId="7" applyFont="1" applyFill="1" applyBorder="1" applyAlignment="1" applyProtection="1">
      <alignment horizontal="left" vertical="center"/>
      <protection locked="0"/>
    </xf>
    <xf numFmtId="0" fontId="42" fillId="21" borderId="22" xfId="7" applyFont="1" applyFill="1" applyBorder="1" applyAlignment="1" applyProtection="1">
      <alignment horizontal="left" vertical="center"/>
      <protection locked="0"/>
    </xf>
    <xf numFmtId="0" fontId="42" fillId="21" borderId="17" xfId="7" applyFont="1" applyFill="1" applyBorder="1" applyAlignment="1" applyProtection="1">
      <alignment horizontal="left" vertical="center"/>
      <protection locked="0"/>
    </xf>
    <xf numFmtId="0" fontId="42" fillId="21" borderId="23" xfId="7" applyFont="1" applyFill="1" applyBorder="1" applyAlignment="1" applyProtection="1">
      <alignment horizontal="left" vertical="center"/>
      <protection locked="0"/>
    </xf>
    <xf numFmtId="49" fontId="42" fillId="21" borderId="24" xfId="7" applyNumberFormat="1" applyFont="1" applyFill="1" applyBorder="1" applyAlignment="1" applyProtection="1">
      <alignment horizontal="left" vertical="center"/>
      <protection locked="0"/>
    </xf>
    <xf numFmtId="49" fontId="42" fillId="21" borderId="25" xfId="7" applyNumberFormat="1" applyFont="1" applyFill="1" applyBorder="1" applyAlignment="1" applyProtection="1">
      <alignment horizontal="left" vertical="center"/>
      <protection locked="0"/>
    </xf>
    <xf numFmtId="49" fontId="42" fillId="21" borderId="26" xfId="7" applyNumberFormat="1" applyFont="1" applyFill="1" applyBorder="1" applyAlignment="1" applyProtection="1">
      <alignment horizontal="left" vertical="center"/>
      <protection locked="0"/>
    </xf>
    <xf numFmtId="44" fontId="41" fillId="21" borderId="27" xfId="89" applyFont="1" applyFill="1" applyBorder="1" applyAlignment="1" applyProtection="1">
      <alignment horizontal="center" vertical="center" shrinkToFit="1"/>
      <protection locked="0"/>
    </xf>
    <xf numFmtId="44" fontId="51" fillId="21" borderId="15" xfId="89" applyFont="1" applyFill="1" applyBorder="1" applyAlignment="1" applyProtection="1">
      <alignment horizontal="center" vertical="center"/>
      <protection locked="0"/>
    </xf>
    <xf numFmtId="44" fontId="41" fillId="21" borderId="28" xfId="89" applyFont="1" applyFill="1" applyBorder="1" applyAlignment="1" applyProtection="1">
      <alignment horizontal="center" vertical="center" shrinkToFit="1"/>
      <protection locked="0"/>
    </xf>
    <xf numFmtId="0" fontId="53" fillId="19" borderId="0" xfId="7" applyFont="1" applyFill="1" applyAlignment="1" applyProtection="1">
      <alignment vertical="center"/>
    </xf>
    <xf numFmtId="0" fontId="46" fillId="19" borderId="0" xfId="7" applyFont="1" applyFill="1" applyAlignment="1" applyProtection="1">
      <alignment horizontal="center" vertical="center"/>
    </xf>
    <xf numFmtId="0" fontId="46" fillId="19" borderId="0" xfId="7" applyFont="1" applyFill="1" applyAlignment="1" applyProtection="1">
      <alignment vertical="center"/>
    </xf>
    <xf numFmtId="0" fontId="47" fillId="19" borderId="0" xfId="7" applyFont="1" applyFill="1" applyAlignment="1" applyProtection="1">
      <alignment vertical="center"/>
    </xf>
    <xf numFmtId="0" fontId="54" fillId="19" borderId="0" xfId="7" applyFont="1" applyFill="1" applyAlignment="1" applyProtection="1">
      <alignment vertical="center"/>
    </xf>
    <xf numFmtId="0" fontId="42" fillId="19" borderId="0" xfId="7" applyFont="1" applyFill="1" applyAlignment="1" applyProtection="1">
      <alignment horizontal="center" vertical="center"/>
    </xf>
    <xf numFmtId="0" fontId="42" fillId="19" borderId="0" xfId="7" applyFont="1" applyFill="1" applyAlignment="1" applyProtection="1">
      <alignment vertical="center"/>
    </xf>
    <xf numFmtId="0" fontId="43" fillId="19" borderId="0" xfId="7" applyFont="1" applyFill="1" applyAlignment="1" applyProtection="1">
      <alignment vertical="center"/>
    </xf>
    <xf numFmtId="0" fontId="43" fillId="19" borderId="0" xfId="7" applyFont="1" applyFill="1" applyAlignment="1" applyProtection="1">
      <alignment horizontal="left" vertical="center" wrapText="1"/>
    </xf>
    <xf numFmtId="0" fontId="42" fillId="19" borderId="0" xfId="7" applyFont="1" applyFill="1" applyAlignment="1" applyProtection="1">
      <alignment horizontal="left" vertical="center" wrapText="1"/>
    </xf>
    <xf numFmtId="0" fontId="42" fillId="19" borderId="0" xfId="7" applyFont="1" applyFill="1" applyAlignment="1" applyProtection="1">
      <alignment horizontal="right" vertical="center"/>
    </xf>
    <xf numFmtId="0" fontId="48" fillId="19" borderId="18" xfId="7" applyFont="1" applyFill="1" applyBorder="1" applyAlignment="1" applyProtection="1">
      <alignment vertical="center"/>
    </xf>
    <xf numFmtId="0" fontId="42" fillId="19" borderId="18" xfId="7" applyFont="1" applyFill="1" applyBorder="1" applyAlignment="1" applyProtection="1">
      <alignment horizontal="center" vertical="center"/>
    </xf>
    <xf numFmtId="0" fontId="42" fillId="19" borderId="18" xfId="7" applyFont="1" applyFill="1" applyBorder="1" applyAlignment="1" applyProtection="1">
      <alignment vertical="center"/>
    </xf>
    <xf numFmtId="0" fontId="54" fillId="19" borderId="0" xfId="0" applyFont="1" applyFill="1" applyAlignment="1" applyProtection="1">
      <alignment vertical="center"/>
    </xf>
    <xf numFmtId="0" fontId="42" fillId="19" borderId="0" xfId="0" applyFont="1" applyFill="1" applyAlignment="1" applyProtection="1">
      <alignment horizontal="center" vertical="center"/>
    </xf>
    <xf numFmtId="0" fontId="43" fillId="19" borderId="0" xfId="0" applyFont="1" applyFill="1" applyAlignment="1" applyProtection="1">
      <alignment horizontal="left" vertical="center"/>
    </xf>
    <xf numFmtId="0" fontId="42" fillId="19" borderId="0" xfId="0" applyFont="1" applyFill="1" applyAlignment="1" applyProtection="1">
      <alignment vertical="center"/>
    </xf>
    <xf numFmtId="0" fontId="43" fillId="19" borderId="0" xfId="0" applyFont="1" applyFill="1" applyAlignment="1" applyProtection="1">
      <alignment horizontal="left" vertical="center" wrapText="1"/>
    </xf>
    <xf numFmtId="0" fontId="50" fillId="19" borderId="0" xfId="0" applyFont="1" applyFill="1" applyAlignment="1" applyProtection="1">
      <alignment horizontal="left" vertical="center" wrapText="1"/>
    </xf>
    <xf numFmtId="0" fontId="55" fillId="19" borderId="0" xfId="0" applyFont="1" applyFill="1" applyProtection="1"/>
    <xf numFmtId="0" fontId="44" fillId="19" borderId="0" xfId="0" applyFont="1" applyFill="1" applyProtection="1"/>
    <xf numFmtId="0" fontId="45" fillId="19" borderId="18" xfId="0" applyFont="1" applyFill="1" applyBorder="1" applyAlignment="1" applyProtection="1">
      <alignment horizontal="left" vertical="top" wrapText="1"/>
    </xf>
    <xf numFmtId="0" fontId="54" fillId="19" borderId="0" xfId="0" applyFont="1" applyFill="1" applyProtection="1"/>
    <xf numFmtId="0" fontId="39" fillId="19" borderId="0" xfId="0" applyFont="1" applyFill="1" applyProtection="1"/>
    <xf numFmtId="0" fontId="40" fillId="20" borderId="14" xfId="0" applyFont="1" applyFill="1" applyBorder="1" applyAlignment="1" applyProtection="1">
      <alignment horizontal="left" vertical="center" wrapText="1"/>
    </xf>
    <xf numFmtId="0" fontId="40" fillId="20" borderId="14" xfId="0" applyFont="1" applyFill="1" applyBorder="1" applyAlignment="1" applyProtection="1">
      <alignment vertical="center" wrapText="1"/>
    </xf>
    <xf numFmtId="0" fontId="40" fillId="20" borderId="14" xfId="0" applyFont="1" applyFill="1" applyBorder="1" applyAlignment="1" applyProtection="1">
      <alignment horizontal="center" vertical="center"/>
    </xf>
    <xf numFmtId="0" fontId="40" fillId="20" borderId="14" xfId="0" applyFont="1" applyFill="1" applyBorder="1" applyAlignment="1" applyProtection="1">
      <alignment horizontal="center" vertical="center" wrapText="1"/>
    </xf>
    <xf numFmtId="0" fontId="39" fillId="0" borderId="0" xfId="0" applyFont="1" applyProtection="1"/>
    <xf numFmtId="0" fontId="53" fillId="22" borderId="29" xfId="0" applyFont="1" applyFill="1" applyBorder="1" applyAlignment="1" applyProtection="1">
      <alignment horizontal="center" vertical="center" textRotation="90"/>
    </xf>
    <xf numFmtId="0" fontId="39" fillId="0" borderId="15" xfId="0" applyFont="1" applyBorder="1" applyAlignment="1" applyProtection="1">
      <alignment horizontal="center" vertical="center"/>
    </xf>
    <xf numFmtId="0" fontId="39" fillId="0" borderId="15" xfId="0" applyFont="1" applyBorder="1" applyAlignment="1" applyProtection="1">
      <alignment vertical="center" wrapText="1"/>
    </xf>
    <xf numFmtId="0" fontId="41" fillId="0" borderId="16" xfId="0" applyFont="1" applyBorder="1" applyAlignment="1" applyProtection="1">
      <alignment horizontal="left" vertical="center" wrapText="1"/>
    </xf>
    <xf numFmtId="0" fontId="39" fillId="0" borderId="11" xfId="0" applyFont="1" applyBorder="1" applyAlignment="1" applyProtection="1">
      <alignment horizontal="center" vertical="center"/>
    </xf>
    <xf numFmtId="0" fontId="53" fillId="22" borderId="30" xfId="0" applyFont="1" applyFill="1" applyBorder="1" applyAlignment="1" applyProtection="1">
      <alignment horizontal="center" vertical="center" textRotation="90"/>
    </xf>
    <xf numFmtId="0" fontId="39" fillId="0" borderId="14" xfId="0" applyFont="1" applyBorder="1" applyAlignment="1" applyProtection="1">
      <alignment horizontal="center" vertical="center"/>
    </xf>
    <xf numFmtId="0" fontId="41" fillId="0" borderId="14" xfId="0" applyFont="1" applyBorder="1" applyAlignment="1" applyProtection="1">
      <alignment horizontal="left" vertical="center" wrapText="1"/>
    </xf>
    <xf numFmtId="0" fontId="41" fillId="0" borderId="14" xfId="0" applyFont="1" applyBorder="1" applyAlignment="1" applyProtection="1">
      <alignment vertical="center" wrapText="1"/>
    </xf>
    <xf numFmtId="0" fontId="41" fillId="0" borderId="27" xfId="0" applyFont="1" applyBorder="1" applyAlignment="1" applyProtection="1">
      <alignment horizontal="left" vertical="center" wrapText="1"/>
    </xf>
    <xf numFmtId="0" fontId="41" fillId="0" borderId="27" xfId="0" applyFont="1" applyBorder="1" applyAlignment="1" applyProtection="1">
      <alignment vertical="center" wrapText="1"/>
    </xf>
    <xf numFmtId="0" fontId="39" fillId="0" borderId="27" xfId="0" applyFont="1" applyBorder="1" applyAlignment="1" applyProtection="1">
      <alignment horizontal="center" vertical="center"/>
    </xf>
    <xf numFmtId="0" fontId="39" fillId="0" borderId="32" xfId="0" applyFont="1" applyBorder="1" applyAlignment="1" applyProtection="1">
      <alignment horizontal="center" vertical="center"/>
    </xf>
    <xf numFmtId="0" fontId="41" fillId="0" borderId="32" xfId="0" applyFont="1" applyBorder="1" applyAlignment="1" applyProtection="1">
      <alignment horizontal="left" vertical="center" wrapText="1"/>
    </xf>
    <xf numFmtId="0" fontId="53" fillId="23" borderId="27" xfId="0" applyFont="1" applyFill="1" applyBorder="1" applyAlignment="1" applyProtection="1">
      <alignment horizontal="center" vertical="center" textRotation="90"/>
    </xf>
    <xf numFmtId="0" fontId="39" fillId="0" borderId="27" xfId="0" applyFont="1" applyBorder="1" applyAlignment="1" applyProtection="1">
      <alignment vertical="center" wrapText="1"/>
    </xf>
    <xf numFmtId="0" fontId="41" fillId="0" borderId="31" xfId="0" applyFont="1" applyBorder="1" applyAlignment="1" applyProtection="1">
      <alignment horizontal="left" vertical="center" wrapText="1"/>
    </xf>
    <xf numFmtId="0" fontId="41" fillId="0" borderId="31" xfId="0" applyFont="1" applyBorder="1" applyAlignment="1" applyProtection="1">
      <alignment vertical="center" wrapText="1"/>
    </xf>
    <xf numFmtId="0" fontId="49" fillId="19" borderId="28" xfId="0" applyFont="1" applyFill="1" applyBorder="1" applyProtection="1"/>
    <xf numFmtId="0" fontId="38" fillId="19" borderId="28" xfId="0" applyFont="1" applyFill="1" applyBorder="1" applyProtection="1"/>
    <xf numFmtId="0" fontId="39" fillId="19" borderId="28" xfId="0" applyFont="1" applyFill="1" applyBorder="1" applyProtection="1"/>
    <xf numFmtId="44" fontId="49" fillId="19" borderId="28" xfId="0" applyNumberFormat="1" applyFont="1" applyFill="1" applyBorder="1" applyAlignment="1" applyProtection="1">
      <alignment horizontal="right" wrapText="1"/>
    </xf>
    <xf numFmtId="44" fontId="49" fillId="19" borderId="28" xfId="0" applyNumberFormat="1" applyFont="1" applyFill="1" applyBorder="1" applyAlignment="1" applyProtection="1">
      <alignment horizontal="center" wrapText="1"/>
    </xf>
  </cellXfs>
  <cellStyles count="90">
    <cellStyle name="_x000d__x000a_JournalTemplate=C:\COMFO\CTALK\JOURSTD.TPL_x000d__x000a_LbStateAddress=3 3 0 251 1 89 2 311_x000d__x000a_LbStateJou" xfId="8" xr:uid="{00000000-0005-0000-0000-000000000000}"/>
    <cellStyle name="_CN_252_04  bytový areál   ROZTOKY V SOLNÍKACH silno 00E" xfId="9" xr:uid="{00000000-0005-0000-0000-000001000000}"/>
    <cellStyle name="_CN_vzor_ROK 2002" xfId="10" xr:uid="{00000000-0005-0000-0000-000002000000}"/>
    <cellStyle name="_N_07504p" xfId="11" xr:uid="{00000000-0005-0000-0000-000003000000}"/>
    <cellStyle name="_Polyfunkční dům Slunečnice ELEKTRO UNI &amp;" xfId="12" xr:uid="{00000000-0005-0000-0000-000004000000}"/>
    <cellStyle name="_Rozpočtové MODULY SILNO 30708" xfId="13" xr:uid="{00000000-0005-0000-0000-000005000000}"/>
    <cellStyle name="_upr ON 130_05_V1 silno  050415" xfId="14" xr:uid="{00000000-0005-0000-0000-000006000000}"/>
    <cellStyle name="20% - Accent1" xfId="15" xr:uid="{00000000-0005-0000-0000-000007000000}"/>
    <cellStyle name="20% - Accent2" xfId="16" xr:uid="{00000000-0005-0000-0000-000008000000}"/>
    <cellStyle name="20% - Accent3" xfId="17" xr:uid="{00000000-0005-0000-0000-000009000000}"/>
    <cellStyle name="20% - Accent4" xfId="18" xr:uid="{00000000-0005-0000-0000-00000A000000}"/>
    <cellStyle name="20% - Accent5" xfId="19" xr:uid="{00000000-0005-0000-0000-00000B000000}"/>
    <cellStyle name="20% - Accent6" xfId="20" xr:uid="{00000000-0005-0000-0000-00000C000000}"/>
    <cellStyle name="40% - Accent1" xfId="21" xr:uid="{00000000-0005-0000-0000-00000D000000}"/>
    <cellStyle name="40% - Accent2" xfId="22" xr:uid="{00000000-0005-0000-0000-00000E000000}"/>
    <cellStyle name="40% - Accent3" xfId="23" xr:uid="{00000000-0005-0000-0000-00000F000000}"/>
    <cellStyle name="40% - Accent4" xfId="24" xr:uid="{00000000-0005-0000-0000-000010000000}"/>
    <cellStyle name="40% - Accent5" xfId="25" xr:uid="{00000000-0005-0000-0000-000011000000}"/>
    <cellStyle name="40% - Accent6" xfId="26" xr:uid="{00000000-0005-0000-0000-000012000000}"/>
    <cellStyle name="60% - Accent1" xfId="27" xr:uid="{00000000-0005-0000-0000-000013000000}"/>
    <cellStyle name="60% - Accent2" xfId="28" xr:uid="{00000000-0005-0000-0000-000014000000}"/>
    <cellStyle name="60% - Accent3" xfId="29" xr:uid="{00000000-0005-0000-0000-000015000000}"/>
    <cellStyle name="60% - Accent4" xfId="30" xr:uid="{00000000-0005-0000-0000-000016000000}"/>
    <cellStyle name="60% - Accent5" xfId="31" xr:uid="{00000000-0005-0000-0000-000017000000}"/>
    <cellStyle name="60% - Accent6" xfId="32" xr:uid="{00000000-0005-0000-0000-000018000000}"/>
    <cellStyle name="Accent1" xfId="33" xr:uid="{00000000-0005-0000-0000-000019000000}"/>
    <cellStyle name="Accent2" xfId="34" xr:uid="{00000000-0005-0000-0000-00001A000000}"/>
    <cellStyle name="Accent3" xfId="35" xr:uid="{00000000-0005-0000-0000-00001B000000}"/>
    <cellStyle name="Accent4" xfId="36" xr:uid="{00000000-0005-0000-0000-00001C000000}"/>
    <cellStyle name="Accent5" xfId="37" xr:uid="{00000000-0005-0000-0000-00001D000000}"/>
    <cellStyle name="Accent6" xfId="38" xr:uid="{00000000-0005-0000-0000-00001E000000}"/>
    <cellStyle name="Bad" xfId="39" xr:uid="{00000000-0005-0000-0000-00001F000000}"/>
    <cellStyle name="Bold 11" xfId="40" xr:uid="{00000000-0005-0000-0000-000020000000}"/>
    <cellStyle name="Calculation" xfId="41" xr:uid="{00000000-0005-0000-0000-000021000000}"/>
    <cellStyle name="Currency (0)" xfId="42" xr:uid="{00000000-0005-0000-0000-000022000000}"/>
    <cellStyle name="Currency (2)" xfId="43" xr:uid="{00000000-0005-0000-0000-000023000000}"/>
    <cellStyle name="Date" xfId="44" xr:uid="{00000000-0005-0000-0000-000024000000}"/>
    <cellStyle name="Date-Time" xfId="45" xr:uid="{00000000-0005-0000-0000-000025000000}"/>
    <cellStyle name="Decimal 1" xfId="46" xr:uid="{00000000-0005-0000-0000-000026000000}"/>
    <cellStyle name="Decimal 2" xfId="47" xr:uid="{00000000-0005-0000-0000-000027000000}"/>
    <cellStyle name="Decimal 3" xfId="48" xr:uid="{00000000-0005-0000-0000-000028000000}"/>
    <cellStyle name="Explanatory Text" xfId="49" xr:uid="{00000000-0005-0000-0000-000029000000}"/>
    <cellStyle name="Good" xfId="50" xr:uid="{00000000-0005-0000-0000-00002A000000}"/>
    <cellStyle name="Heading 1" xfId="51" xr:uid="{00000000-0005-0000-0000-00002B000000}"/>
    <cellStyle name="Heading 2" xfId="52" xr:uid="{00000000-0005-0000-0000-00002C000000}"/>
    <cellStyle name="Heading 3" xfId="53" xr:uid="{00000000-0005-0000-0000-00002D000000}"/>
    <cellStyle name="Heading 4" xfId="54" xr:uid="{00000000-0005-0000-0000-00002E000000}"/>
    <cellStyle name="Hypertextový odkaz 2" xfId="5" xr:uid="{00000000-0005-0000-0000-000030000000}"/>
    <cellStyle name="Check Cell" xfId="55" xr:uid="{00000000-0005-0000-0000-000031000000}"/>
    <cellStyle name="Input" xfId="56" xr:uid="{00000000-0005-0000-0000-000032000000}"/>
    <cellStyle name="Input %" xfId="57" xr:uid="{00000000-0005-0000-0000-000033000000}"/>
    <cellStyle name="Input 1" xfId="58" xr:uid="{00000000-0005-0000-0000-000034000000}"/>
    <cellStyle name="Input 3" xfId="59" xr:uid="{00000000-0005-0000-0000-000035000000}"/>
    <cellStyle name="Input_AL1A_DZS_VO_vv3005 (09-01-13" xfId="60" xr:uid="{00000000-0005-0000-0000-000036000000}"/>
    <cellStyle name="Linked Cell" xfId="61" xr:uid="{00000000-0005-0000-0000-000037000000}"/>
    <cellStyle name="Měna" xfId="89" builtinId="4"/>
    <cellStyle name="Month" xfId="62" xr:uid="{00000000-0005-0000-0000-000038000000}"/>
    <cellStyle name="Neutral" xfId="63" xr:uid="{00000000-0005-0000-0000-000039000000}"/>
    <cellStyle name="Normal 11" xfId="64" xr:uid="{00000000-0005-0000-0000-00003A000000}"/>
    <cellStyle name="Normální" xfId="0" builtinId="0"/>
    <cellStyle name="Normální 2" xfId="6" xr:uid="{00000000-0005-0000-0000-00003C000000}"/>
    <cellStyle name="normální 2 2" xfId="3" xr:uid="{00000000-0005-0000-0000-00003D000000}"/>
    <cellStyle name="normální 3" xfId="7" xr:uid="{00000000-0005-0000-0000-00003E000000}"/>
    <cellStyle name="normální 4" xfId="65" xr:uid="{00000000-0005-0000-0000-00003F000000}"/>
    <cellStyle name="Normální 5" xfId="66" xr:uid="{00000000-0005-0000-0000-000040000000}"/>
    <cellStyle name="normální 6" xfId="4" xr:uid="{00000000-0005-0000-0000-000041000000}"/>
    <cellStyle name="normální 7" xfId="88" xr:uid="{00000000-0005-0000-0000-000042000000}"/>
    <cellStyle name="Note" xfId="67" xr:uid="{00000000-0005-0000-0000-000043000000}"/>
    <cellStyle name="Output" xfId="68" xr:uid="{00000000-0005-0000-0000-000044000000}"/>
    <cellStyle name="Percent ()" xfId="69" xr:uid="{00000000-0005-0000-0000-000045000000}"/>
    <cellStyle name="Percent (0)" xfId="70" xr:uid="{00000000-0005-0000-0000-000046000000}"/>
    <cellStyle name="Percent (1)" xfId="71" xr:uid="{00000000-0005-0000-0000-000047000000}"/>
    <cellStyle name="Percent 1" xfId="72" xr:uid="{00000000-0005-0000-0000-000048000000}"/>
    <cellStyle name="Percent 2" xfId="73" xr:uid="{00000000-0005-0000-0000-000049000000}"/>
    <cellStyle name="Použitý hypertextový odkaz" xfId="1" builtinId="9" hidden="1"/>
    <cellStyle name="Použitý hypertextový odkaz" xfId="2" builtinId="9" hidden="1"/>
    <cellStyle name="procent 2" xfId="74" xr:uid="{00000000-0005-0000-0000-00004C000000}"/>
    <cellStyle name="Shaded" xfId="75" xr:uid="{00000000-0005-0000-0000-00004D000000}"/>
    <cellStyle name="Styl 1" xfId="76" xr:uid="{00000000-0005-0000-0000-00004E000000}"/>
    <cellStyle name="Sum" xfId="77" xr:uid="{00000000-0005-0000-0000-00004F000000}"/>
    <cellStyle name="Sum %of HV" xfId="78" xr:uid="{00000000-0005-0000-0000-000050000000}"/>
    <cellStyle name="Thousands (0)" xfId="79" xr:uid="{00000000-0005-0000-0000-000051000000}"/>
    <cellStyle name="Thousands (1)" xfId="80" xr:uid="{00000000-0005-0000-0000-000052000000}"/>
    <cellStyle name="time" xfId="81" xr:uid="{00000000-0005-0000-0000-000053000000}"/>
    <cellStyle name="Title" xfId="82" xr:uid="{00000000-0005-0000-0000-000054000000}"/>
    <cellStyle name="Total" xfId="83" xr:uid="{00000000-0005-0000-0000-000055000000}"/>
    <cellStyle name="Underline 2" xfId="84" xr:uid="{00000000-0005-0000-0000-000056000000}"/>
    <cellStyle name="Warning Text" xfId="85" xr:uid="{00000000-0005-0000-0000-000057000000}"/>
    <cellStyle name="Year" xfId="86" xr:uid="{00000000-0005-0000-0000-000058000000}"/>
    <cellStyle name="Zboží" xfId="87" xr:uid="{00000000-0005-0000-0000-00005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914400</xdr:colOff>
      <xdr:row>21</xdr:row>
      <xdr:rowOff>123825</xdr:rowOff>
    </xdr:from>
    <xdr:ext cx="1152525" cy="1533525"/>
    <xdr:sp macro="" textlink="">
      <xdr:nvSpPr>
        <xdr:cNvPr id="8" name="Shape 3" descr="Vědecká kalkulačka VECTOR 886 206">
          <a:extLst>
            <a:ext uri="{FF2B5EF4-FFF2-40B4-BE49-F238E27FC236}">
              <a16:creationId xmlns:a16="http://schemas.microsoft.com/office/drawing/2014/main" id="{9F64D115-DA81-E442-9362-E12B8380999F}"/>
            </a:ext>
          </a:extLst>
        </xdr:cNvPr>
        <xdr:cNvSpPr/>
      </xdr:nvSpPr>
      <xdr:spPr>
        <a:xfrm>
          <a:off x="914400" y="11109325"/>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914400</xdr:colOff>
      <xdr:row>23</xdr:row>
      <xdr:rowOff>123825</xdr:rowOff>
    </xdr:from>
    <xdr:ext cx="1152525" cy="1533525"/>
    <xdr:sp macro="" textlink="">
      <xdr:nvSpPr>
        <xdr:cNvPr id="9" name="Shape 3" descr="Vědecká kalkulačka VECTOR 886 206">
          <a:extLst>
            <a:ext uri="{FF2B5EF4-FFF2-40B4-BE49-F238E27FC236}">
              <a16:creationId xmlns:a16="http://schemas.microsoft.com/office/drawing/2014/main" id="{78A6AE66-5CC0-A446-A936-6EA519B848E9}"/>
            </a:ext>
          </a:extLst>
        </xdr:cNvPr>
        <xdr:cNvSpPr/>
      </xdr:nvSpPr>
      <xdr:spPr>
        <a:xfrm>
          <a:off x="914400" y="12163425"/>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914400</xdr:colOff>
      <xdr:row>25</xdr:row>
      <xdr:rowOff>123825</xdr:rowOff>
    </xdr:from>
    <xdr:ext cx="1152525" cy="1533525"/>
    <xdr:sp macro="" textlink="">
      <xdr:nvSpPr>
        <xdr:cNvPr id="10" name="Shape 3" descr="Vědecká kalkulačka VECTOR 886 206">
          <a:extLst>
            <a:ext uri="{FF2B5EF4-FFF2-40B4-BE49-F238E27FC236}">
              <a16:creationId xmlns:a16="http://schemas.microsoft.com/office/drawing/2014/main" id="{EDA166FA-45A2-DC45-BCD6-3A1CDFF3162D}"/>
            </a:ext>
          </a:extLst>
        </xdr:cNvPr>
        <xdr:cNvSpPr/>
      </xdr:nvSpPr>
      <xdr:spPr>
        <a:xfrm>
          <a:off x="914400" y="13725525"/>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914400</xdr:colOff>
      <xdr:row>20</xdr:row>
      <xdr:rowOff>123825</xdr:rowOff>
    </xdr:from>
    <xdr:ext cx="1152525" cy="1533525"/>
    <xdr:sp macro="" textlink="">
      <xdr:nvSpPr>
        <xdr:cNvPr id="11" name="Shape 3" descr="Vědecká kalkulačka VECTOR 886 206">
          <a:extLst>
            <a:ext uri="{FF2B5EF4-FFF2-40B4-BE49-F238E27FC236}">
              <a16:creationId xmlns:a16="http://schemas.microsoft.com/office/drawing/2014/main" id="{9B986B85-2D65-6447-94C9-8F4606828056}"/>
            </a:ext>
          </a:extLst>
        </xdr:cNvPr>
        <xdr:cNvSpPr/>
      </xdr:nvSpPr>
      <xdr:spPr>
        <a:xfrm>
          <a:off x="914400" y="10233025"/>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914400</xdr:colOff>
      <xdr:row>22</xdr:row>
      <xdr:rowOff>123825</xdr:rowOff>
    </xdr:from>
    <xdr:ext cx="1152525" cy="1533525"/>
    <xdr:sp macro="" textlink="">
      <xdr:nvSpPr>
        <xdr:cNvPr id="12" name="Shape 3" descr="Vědecká kalkulačka VECTOR 886 206">
          <a:extLst>
            <a:ext uri="{FF2B5EF4-FFF2-40B4-BE49-F238E27FC236}">
              <a16:creationId xmlns:a16="http://schemas.microsoft.com/office/drawing/2014/main" id="{BCD5546F-20A8-F347-BAA8-CDEA9E5D0FE1}"/>
            </a:ext>
          </a:extLst>
        </xdr:cNvPr>
        <xdr:cNvSpPr/>
      </xdr:nvSpPr>
      <xdr:spPr>
        <a:xfrm>
          <a:off x="914400" y="11617325"/>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914400</xdr:colOff>
      <xdr:row>24</xdr:row>
      <xdr:rowOff>123825</xdr:rowOff>
    </xdr:from>
    <xdr:ext cx="1152525" cy="1533525"/>
    <xdr:sp macro="" textlink="">
      <xdr:nvSpPr>
        <xdr:cNvPr id="13" name="Shape 3" descr="Vědecká kalkulačka VECTOR 886 206">
          <a:extLst>
            <a:ext uri="{FF2B5EF4-FFF2-40B4-BE49-F238E27FC236}">
              <a16:creationId xmlns:a16="http://schemas.microsoft.com/office/drawing/2014/main" id="{FC14108F-1BCE-424C-951A-4B7FF4CFA9CD}"/>
            </a:ext>
          </a:extLst>
        </xdr:cNvPr>
        <xdr:cNvSpPr/>
      </xdr:nvSpPr>
      <xdr:spPr>
        <a:xfrm>
          <a:off x="914400" y="13192125"/>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914400</xdr:colOff>
      <xdr:row>21</xdr:row>
      <xdr:rowOff>123825</xdr:rowOff>
    </xdr:from>
    <xdr:ext cx="1152525" cy="1533525"/>
    <xdr:sp macro="" textlink="">
      <xdr:nvSpPr>
        <xdr:cNvPr id="64" name="Shape 3" descr="Vědecká kalkulačka VECTOR 886 206">
          <a:extLst>
            <a:ext uri="{FF2B5EF4-FFF2-40B4-BE49-F238E27FC236}">
              <a16:creationId xmlns:a16="http://schemas.microsoft.com/office/drawing/2014/main" id="{597170FB-E7B2-4B4C-A70F-1D403DE96FAE}"/>
            </a:ext>
          </a:extLst>
        </xdr:cNvPr>
        <xdr:cNvSpPr/>
      </xdr:nvSpPr>
      <xdr:spPr>
        <a:xfrm>
          <a:off x="914400" y="11109325"/>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914400</xdr:colOff>
      <xdr:row>23</xdr:row>
      <xdr:rowOff>123825</xdr:rowOff>
    </xdr:from>
    <xdr:ext cx="1152525" cy="1533525"/>
    <xdr:sp macro="" textlink="">
      <xdr:nvSpPr>
        <xdr:cNvPr id="65" name="Shape 3" descr="Vědecká kalkulačka VECTOR 886 206">
          <a:extLst>
            <a:ext uri="{FF2B5EF4-FFF2-40B4-BE49-F238E27FC236}">
              <a16:creationId xmlns:a16="http://schemas.microsoft.com/office/drawing/2014/main" id="{EC107EC4-FC75-0B4F-A76A-6677F1B53025}"/>
            </a:ext>
          </a:extLst>
        </xdr:cNvPr>
        <xdr:cNvSpPr/>
      </xdr:nvSpPr>
      <xdr:spPr>
        <a:xfrm>
          <a:off x="914400" y="12163425"/>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914400</xdr:colOff>
      <xdr:row>25</xdr:row>
      <xdr:rowOff>123825</xdr:rowOff>
    </xdr:from>
    <xdr:ext cx="1152525" cy="1533525"/>
    <xdr:sp macro="" textlink="">
      <xdr:nvSpPr>
        <xdr:cNvPr id="66" name="Shape 3" descr="Vědecká kalkulačka VECTOR 886 206">
          <a:extLst>
            <a:ext uri="{FF2B5EF4-FFF2-40B4-BE49-F238E27FC236}">
              <a16:creationId xmlns:a16="http://schemas.microsoft.com/office/drawing/2014/main" id="{9CE0880F-7171-704D-9676-7C8DF34AA8C4}"/>
            </a:ext>
          </a:extLst>
        </xdr:cNvPr>
        <xdr:cNvSpPr/>
      </xdr:nvSpPr>
      <xdr:spPr>
        <a:xfrm>
          <a:off x="914400" y="13725525"/>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914400</xdr:colOff>
      <xdr:row>20</xdr:row>
      <xdr:rowOff>123825</xdr:rowOff>
    </xdr:from>
    <xdr:ext cx="1152525" cy="1533525"/>
    <xdr:sp macro="" textlink="">
      <xdr:nvSpPr>
        <xdr:cNvPr id="67" name="Shape 3" descr="Vědecká kalkulačka VECTOR 886 206">
          <a:extLst>
            <a:ext uri="{FF2B5EF4-FFF2-40B4-BE49-F238E27FC236}">
              <a16:creationId xmlns:a16="http://schemas.microsoft.com/office/drawing/2014/main" id="{00DC4ACC-A9D5-0341-808A-CEA67E4E08D3}"/>
            </a:ext>
          </a:extLst>
        </xdr:cNvPr>
        <xdr:cNvSpPr/>
      </xdr:nvSpPr>
      <xdr:spPr>
        <a:xfrm>
          <a:off x="914400" y="10233025"/>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914400</xdr:colOff>
      <xdr:row>22</xdr:row>
      <xdr:rowOff>123825</xdr:rowOff>
    </xdr:from>
    <xdr:ext cx="1152525" cy="1533525"/>
    <xdr:sp macro="" textlink="">
      <xdr:nvSpPr>
        <xdr:cNvPr id="68" name="Shape 3" descr="Vědecká kalkulačka VECTOR 886 206">
          <a:extLst>
            <a:ext uri="{FF2B5EF4-FFF2-40B4-BE49-F238E27FC236}">
              <a16:creationId xmlns:a16="http://schemas.microsoft.com/office/drawing/2014/main" id="{875E4DAF-34B2-3642-8319-C91BC11EF9D1}"/>
            </a:ext>
          </a:extLst>
        </xdr:cNvPr>
        <xdr:cNvSpPr/>
      </xdr:nvSpPr>
      <xdr:spPr>
        <a:xfrm>
          <a:off x="914400" y="11617325"/>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914400</xdr:colOff>
      <xdr:row>24</xdr:row>
      <xdr:rowOff>123825</xdr:rowOff>
    </xdr:from>
    <xdr:ext cx="1152525" cy="1533525"/>
    <xdr:sp macro="" textlink="">
      <xdr:nvSpPr>
        <xdr:cNvPr id="69" name="Shape 3" descr="Vědecká kalkulačka VECTOR 886 206">
          <a:extLst>
            <a:ext uri="{FF2B5EF4-FFF2-40B4-BE49-F238E27FC236}">
              <a16:creationId xmlns:a16="http://schemas.microsoft.com/office/drawing/2014/main" id="{EC0D0375-F317-B745-8A04-9ACCC5C10B4B}"/>
            </a:ext>
          </a:extLst>
        </xdr:cNvPr>
        <xdr:cNvSpPr/>
      </xdr:nvSpPr>
      <xdr:spPr>
        <a:xfrm>
          <a:off x="914400" y="13192125"/>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914400</xdr:colOff>
      <xdr:row>21</xdr:row>
      <xdr:rowOff>123825</xdr:rowOff>
    </xdr:from>
    <xdr:ext cx="1152525" cy="1533525"/>
    <xdr:sp macro="" textlink="">
      <xdr:nvSpPr>
        <xdr:cNvPr id="70" name="Shape 3" descr="Vědecká kalkulačka VECTOR 886 206">
          <a:extLst>
            <a:ext uri="{FF2B5EF4-FFF2-40B4-BE49-F238E27FC236}">
              <a16:creationId xmlns:a16="http://schemas.microsoft.com/office/drawing/2014/main" id="{9A8B0B7A-5CDA-C249-8F8C-E6930762B530}"/>
            </a:ext>
          </a:extLst>
        </xdr:cNvPr>
        <xdr:cNvSpPr/>
      </xdr:nvSpPr>
      <xdr:spPr>
        <a:xfrm>
          <a:off x="914400" y="11109325"/>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914400</xdr:colOff>
      <xdr:row>23</xdr:row>
      <xdr:rowOff>123825</xdr:rowOff>
    </xdr:from>
    <xdr:ext cx="1152525" cy="1533525"/>
    <xdr:sp macro="" textlink="">
      <xdr:nvSpPr>
        <xdr:cNvPr id="71" name="Shape 3" descr="Vědecká kalkulačka VECTOR 886 206">
          <a:extLst>
            <a:ext uri="{FF2B5EF4-FFF2-40B4-BE49-F238E27FC236}">
              <a16:creationId xmlns:a16="http://schemas.microsoft.com/office/drawing/2014/main" id="{E1D29878-D269-1441-AC74-932C6BC4F8AB}"/>
            </a:ext>
          </a:extLst>
        </xdr:cNvPr>
        <xdr:cNvSpPr/>
      </xdr:nvSpPr>
      <xdr:spPr>
        <a:xfrm>
          <a:off x="914400" y="12163425"/>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914400</xdr:colOff>
      <xdr:row>25</xdr:row>
      <xdr:rowOff>123825</xdr:rowOff>
    </xdr:from>
    <xdr:ext cx="1152525" cy="1533525"/>
    <xdr:sp macro="" textlink="">
      <xdr:nvSpPr>
        <xdr:cNvPr id="72" name="Shape 3" descr="Vědecká kalkulačka VECTOR 886 206">
          <a:extLst>
            <a:ext uri="{FF2B5EF4-FFF2-40B4-BE49-F238E27FC236}">
              <a16:creationId xmlns:a16="http://schemas.microsoft.com/office/drawing/2014/main" id="{AE950FA6-D54E-F240-B59B-3123EAE4A668}"/>
            </a:ext>
          </a:extLst>
        </xdr:cNvPr>
        <xdr:cNvSpPr/>
      </xdr:nvSpPr>
      <xdr:spPr>
        <a:xfrm>
          <a:off x="914400" y="13725525"/>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914400</xdr:colOff>
      <xdr:row>20</xdr:row>
      <xdr:rowOff>123825</xdr:rowOff>
    </xdr:from>
    <xdr:ext cx="1152525" cy="1533525"/>
    <xdr:sp macro="" textlink="">
      <xdr:nvSpPr>
        <xdr:cNvPr id="73" name="Shape 3" descr="Vědecká kalkulačka VECTOR 886 206">
          <a:extLst>
            <a:ext uri="{FF2B5EF4-FFF2-40B4-BE49-F238E27FC236}">
              <a16:creationId xmlns:a16="http://schemas.microsoft.com/office/drawing/2014/main" id="{653748BB-DCE7-3641-ADB7-B44F9B387C4C}"/>
            </a:ext>
          </a:extLst>
        </xdr:cNvPr>
        <xdr:cNvSpPr/>
      </xdr:nvSpPr>
      <xdr:spPr>
        <a:xfrm>
          <a:off x="914400" y="10233025"/>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914400</xdr:colOff>
      <xdr:row>22</xdr:row>
      <xdr:rowOff>123825</xdr:rowOff>
    </xdr:from>
    <xdr:ext cx="1152525" cy="1533525"/>
    <xdr:sp macro="" textlink="">
      <xdr:nvSpPr>
        <xdr:cNvPr id="74" name="Shape 3" descr="Vědecká kalkulačka VECTOR 886 206">
          <a:extLst>
            <a:ext uri="{FF2B5EF4-FFF2-40B4-BE49-F238E27FC236}">
              <a16:creationId xmlns:a16="http://schemas.microsoft.com/office/drawing/2014/main" id="{46D90ECF-E5AF-CF40-9089-CCC72258DCA3}"/>
            </a:ext>
          </a:extLst>
        </xdr:cNvPr>
        <xdr:cNvSpPr/>
      </xdr:nvSpPr>
      <xdr:spPr>
        <a:xfrm>
          <a:off x="914400" y="11617325"/>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569618</xdr:colOff>
      <xdr:row>24</xdr:row>
      <xdr:rowOff>156751</xdr:rowOff>
    </xdr:from>
    <xdr:ext cx="1152525" cy="1533525"/>
    <xdr:sp macro="" textlink="">
      <xdr:nvSpPr>
        <xdr:cNvPr id="75" name="Shape 3" descr="Vědecká kalkulačka VECTOR 886 206">
          <a:extLst>
            <a:ext uri="{FF2B5EF4-FFF2-40B4-BE49-F238E27FC236}">
              <a16:creationId xmlns:a16="http://schemas.microsoft.com/office/drawing/2014/main" id="{E873FE09-1FBA-9B45-B988-F8668CECA107}"/>
            </a:ext>
          </a:extLst>
        </xdr:cNvPr>
        <xdr:cNvSpPr/>
      </xdr:nvSpPr>
      <xdr:spPr>
        <a:xfrm>
          <a:off x="1242248" y="16911344"/>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914400</xdr:colOff>
      <xdr:row>35</xdr:row>
      <xdr:rowOff>123825</xdr:rowOff>
    </xdr:from>
    <xdr:ext cx="1152525" cy="1533525"/>
    <xdr:sp macro="" textlink="">
      <xdr:nvSpPr>
        <xdr:cNvPr id="77" name="Shape 3" descr="Vědecká kalkulačka VECTOR 886 206">
          <a:extLst>
            <a:ext uri="{FF2B5EF4-FFF2-40B4-BE49-F238E27FC236}">
              <a16:creationId xmlns:a16="http://schemas.microsoft.com/office/drawing/2014/main" id="{946BFC4F-A2A5-E14D-B2CF-DDE852281CB6}"/>
            </a:ext>
          </a:extLst>
        </xdr:cNvPr>
        <xdr:cNvSpPr/>
      </xdr:nvSpPr>
      <xdr:spPr>
        <a:xfrm>
          <a:off x="1342031" y="14578558"/>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914400</xdr:colOff>
      <xdr:row>36</xdr:row>
      <xdr:rowOff>123825</xdr:rowOff>
    </xdr:from>
    <xdr:ext cx="1152525" cy="1533525"/>
    <xdr:sp macro="" textlink="">
      <xdr:nvSpPr>
        <xdr:cNvPr id="78" name="Shape 3" descr="Vědecká kalkulačka VECTOR 886 206">
          <a:extLst>
            <a:ext uri="{FF2B5EF4-FFF2-40B4-BE49-F238E27FC236}">
              <a16:creationId xmlns:a16="http://schemas.microsoft.com/office/drawing/2014/main" id="{C7FCE935-848A-5442-828A-2BD8A41B65BF}"/>
            </a:ext>
          </a:extLst>
        </xdr:cNvPr>
        <xdr:cNvSpPr/>
      </xdr:nvSpPr>
      <xdr:spPr>
        <a:xfrm>
          <a:off x="1342031" y="15111764"/>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914400</xdr:colOff>
      <xdr:row>35</xdr:row>
      <xdr:rowOff>123825</xdr:rowOff>
    </xdr:from>
    <xdr:ext cx="1152525" cy="1533525"/>
    <xdr:sp macro="" textlink="">
      <xdr:nvSpPr>
        <xdr:cNvPr id="79" name="Shape 3" descr="Vědecká kalkulačka VECTOR 886 206">
          <a:extLst>
            <a:ext uri="{FF2B5EF4-FFF2-40B4-BE49-F238E27FC236}">
              <a16:creationId xmlns:a16="http://schemas.microsoft.com/office/drawing/2014/main" id="{66D522EE-4F8E-3F40-83C2-7AF9AC30DFAC}"/>
            </a:ext>
          </a:extLst>
        </xdr:cNvPr>
        <xdr:cNvSpPr/>
      </xdr:nvSpPr>
      <xdr:spPr>
        <a:xfrm>
          <a:off x="1342031" y="14578558"/>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914400</xdr:colOff>
      <xdr:row>36</xdr:row>
      <xdr:rowOff>123825</xdr:rowOff>
    </xdr:from>
    <xdr:ext cx="1152525" cy="1533525"/>
    <xdr:sp macro="" textlink="">
      <xdr:nvSpPr>
        <xdr:cNvPr id="80" name="Shape 3" descr="Vědecká kalkulačka VECTOR 886 206">
          <a:extLst>
            <a:ext uri="{FF2B5EF4-FFF2-40B4-BE49-F238E27FC236}">
              <a16:creationId xmlns:a16="http://schemas.microsoft.com/office/drawing/2014/main" id="{821F2591-4A94-9745-8D23-E94ACB6B7CBC}"/>
            </a:ext>
          </a:extLst>
        </xdr:cNvPr>
        <xdr:cNvSpPr/>
      </xdr:nvSpPr>
      <xdr:spPr>
        <a:xfrm>
          <a:off x="1342031" y="15111764"/>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914400</xdr:colOff>
      <xdr:row>35</xdr:row>
      <xdr:rowOff>123825</xdr:rowOff>
    </xdr:from>
    <xdr:ext cx="1152525" cy="1533525"/>
    <xdr:sp macro="" textlink="">
      <xdr:nvSpPr>
        <xdr:cNvPr id="81" name="Shape 3" descr="Vědecká kalkulačka VECTOR 886 206">
          <a:extLst>
            <a:ext uri="{FF2B5EF4-FFF2-40B4-BE49-F238E27FC236}">
              <a16:creationId xmlns:a16="http://schemas.microsoft.com/office/drawing/2014/main" id="{6FC53ED9-C83D-2047-8546-FFE1FD6522CA}"/>
            </a:ext>
          </a:extLst>
        </xdr:cNvPr>
        <xdr:cNvSpPr/>
      </xdr:nvSpPr>
      <xdr:spPr>
        <a:xfrm>
          <a:off x="1342031" y="14578558"/>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914400</xdr:colOff>
      <xdr:row>36</xdr:row>
      <xdr:rowOff>123825</xdr:rowOff>
    </xdr:from>
    <xdr:ext cx="1152525" cy="1533525"/>
    <xdr:sp macro="" textlink="">
      <xdr:nvSpPr>
        <xdr:cNvPr id="82" name="Shape 3" descr="Vědecká kalkulačka VECTOR 886 206">
          <a:extLst>
            <a:ext uri="{FF2B5EF4-FFF2-40B4-BE49-F238E27FC236}">
              <a16:creationId xmlns:a16="http://schemas.microsoft.com/office/drawing/2014/main" id="{69D50F8D-2A46-9E47-83A3-7632B1CCA328}"/>
            </a:ext>
          </a:extLst>
        </xdr:cNvPr>
        <xdr:cNvSpPr/>
      </xdr:nvSpPr>
      <xdr:spPr>
        <a:xfrm>
          <a:off x="1342031" y="15111764"/>
          <a:ext cx="1152525" cy="1533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etrbaar/Desktop/C:/Stavitel/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353D9-D4A1-4ED2-88E0-020B71067FD8}">
  <sheetPr>
    <pageSetUpPr fitToPage="1"/>
  </sheetPr>
  <dimension ref="A1:Y174"/>
  <sheetViews>
    <sheetView tabSelected="1" zoomScale="131" zoomScaleNormal="70" workbookViewId="0">
      <selection activeCell="H7" sqref="H7"/>
    </sheetView>
  </sheetViews>
  <sheetFormatPr baseColWidth="10" defaultColWidth="8.83203125" defaultRowHeight="23"/>
  <cols>
    <col min="1" max="1" width="8.83203125" style="42"/>
    <col min="2" max="2" width="8.83203125" style="48"/>
    <col min="3" max="3" width="26.33203125" style="48" customWidth="1"/>
    <col min="4" max="4" width="109.83203125" style="48" customWidth="1"/>
    <col min="5" max="5" width="8.83203125" style="48"/>
    <col min="6" max="7" width="18.1640625" style="48" customWidth="1"/>
    <col min="8" max="8" width="35.33203125" style="48" customWidth="1"/>
    <col min="9" max="25" width="8.83203125" style="43"/>
    <col min="26" max="16384" width="8.83203125" style="48"/>
  </cols>
  <sheetData>
    <row r="1" spans="1:8" s="21" customFormat="1" ht="35" customHeight="1">
      <c r="A1" s="19"/>
      <c r="B1" s="20"/>
      <c r="D1" s="22" t="s">
        <v>12</v>
      </c>
    </row>
    <row r="2" spans="1:8" s="25" customFormat="1">
      <c r="A2" s="23"/>
      <c r="B2" s="24"/>
      <c r="D2" s="24"/>
      <c r="E2" s="24"/>
    </row>
    <row r="3" spans="1:8" s="25" customFormat="1">
      <c r="A3" s="23"/>
      <c r="B3" s="24"/>
      <c r="C3" s="26" t="s">
        <v>13</v>
      </c>
      <c r="D3" s="25" t="s">
        <v>28</v>
      </c>
      <c r="E3" s="24"/>
    </row>
    <row r="4" spans="1:8" s="25" customFormat="1" ht="16" customHeight="1">
      <c r="A4" s="23"/>
      <c r="B4" s="24"/>
      <c r="C4" s="26" t="s">
        <v>14</v>
      </c>
      <c r="D4" s="27" t="s">
        <v>27</v>
      </c>
      <c r="E4" s="28"/>
      <c r="F4" s="28"/>
      <c r="G4" s="28"/>
    </row>
    <row r="5" spans="1:8" s="25" customFormat="1">
      <c r="A5" s="23"/>
      <c r="B5" s="24"/>
      <c r="C5" s="26"/>
      <c r="D5" s="28"/>
      <c r="E5" s="28"/>
      <c r="F5" s="28"/>
      <c r="G5" s="28"/>
    </row>
    <row r="6" spans="1:8" s="25" customFormat="1" ht="24" thickBot="1">
      <c r="A6" s="23"/>
      <c r="B6" s="24"/>
      <c r="C6" s="26" t="s">
        <v>15</v>
      </c>
      <c r="D6" s="24"/>
      <c r="E6" s="24"/>
    </row>
    <row r="7" spans="1:8" s="25" customFormat="1" ht="23" customHeight="1">
      <c r="A7" s="23"/>
      <c r="B7" s="24"/>
      <c r="C7" s="29" t="s">
        <v>16</v>
      </c>
      <c r="D7" s="7"/>
      <c r="E7" s="8"/>
      <c r="F7" s="8"/>
      <c r="G7" s="9"/>
    </row>
    <row r="8" spans="1:8" s="25" customFormat="1" ht="23" customHeight="1">
      <c r="A8" s="23"/>
      <c r="B8" s="24"/>
      <c r="C8" s="29" t="s">
        <v>17</v>
      </c>
      <c r="D8" s="10"/>
      <c r="E8" s="11"/>
      <c r="F8" s="11"/>
      <c r="G8" s="12"/>
    </row>
    <row r="9" spans="1:8" s="25" customFormat="1" ht="23" customHeight="1" thickBot="1">
      <c r="A9" s="23"/>
      <c r="B9" s="24"/>
      <c r="C9" s="29" t="s">
        <v>18</v>
      </c>
      <c r="D9" s="13"/>
      <c r="E9" s="14"/>
      <c r="F9" s="14"/>
      <c r="G9" s="15"/>
    </row>
    <row r="10" spans="1:8" s="25" customFormat="1" ht="24" thickBot="1">
      <c r="A10" s="23"/>
      <c r="B10" s="24"/>
      <c r="C10" s="30"/>
      <c r="D10" s="31"/>
      <c r="E10" s="31"/>
      <c r="F10" s="32"/>
      <c r="G10" s="32"/>
      <c r="H10" s="32"/>
    </row>
    <row r="11" spans="1:8" s="36" customFormat="1" ht="27" customHeight="1" thickTop="1">
      <c r="A11" s="33"/>
      <c r="B11" s="34"/>
      <c r="C11" s="35" t="s">
        <v>19</v>
      </c>
      <c r="D11" s="35"/>
      <c r="E11" s="35"/>
      <c r="F11" s="35"/>
      <c r="G11" s="35"/>
      <c r="H11" s="35"/>
    </row>
    <row r="12" spans="1:8" s="36" customFormat="1" ht="65" customHeight="1">
      <c r="A12" s="33"/>
      <c r="B12" s="34"/>
      <c r="C12" s="37" t="s">
        <v>20</v>
      </c>
      <c r="D12" s="37"/>
      <c r="E12" s="37"/>
      <c r="F12" s="37"/>
      <c r="G12" s="37"/>
      <c r="H12" s="37"/>
    </row>
    <row r="13" spans="1:8" s="36" customFormat="1" ht="55" customHeight="1">
      <c r="A13" s="33"/>
      <c r="B13" s="34"/>
      <c r="C13" s="38" t="s">
        <v>21</v>
      </c>
      <c r="D13" s="38"/>
      <c r="E13" s="38"/>
      <c r="F13" s="38"/>
      <c r="G13" s="38"/>
      <c r="H13" s="38"/>
    </row>
    <row r="14" spans="1:8" s="40" customFormat="1" ht="55" customHeight="1" thickBot="1">
      <c r="A14" s="39"/>
      <c r="C14" s="41" t="s">
        <v>22</v>
      </c>
      <c r="D14" s="41"/>
      <c r="E14" s="41"/>
      <c r="F14" s="41"/>
      <c r="G14" s="41"/>
      <c r="H14" s="41"/>
    </row>
    <row r="15" spans="1:8" s="43" customFormat="1" ht="24" thickTop="1">
      <c r="A15" s="42"/>
    </row>
    <row r="16" spans="1:8" ht="50" customHeight="1">
      <c r="A16" s="44" t="s">
        <v>42</v>
      </c>
      <c r="B16" s="44" t="s">
        <v>1</v>
      </c>
      <c r="C16" s="44" t="s">
        <v>2</v>
      </c>
      <c r="D16" s="45" t="s">
        <v>3</v>
      </c>
      <c r="E16" s="46" t="s">
        <v>0</v>
      </c>
      <c r="F16" s="47" t="s">
        <v>4</v>
      </c>
      <c r="G16" s="47" t="s">
        <v>5</v>
      </c>
      <c r="H16" s="47" t="s">
        <v>23</v>
      </c>
    </row>
    <row r="17" spans="1:8" ht="301" customHeight="1">
      <c r="A17" s="49" t="s">
        <v>43</v>
      </c>
      <c r="B17" s="50">
        <v>1</v>
      </c>
      <c r="C17" s="51" t="s">
        <v>6</v>
      </c>
      <c r="D17" s="52" t="s">
        <v>41</v>
      </c>
      <c r="E17" s="53">
        <v>1</v>
      </c>
      <c r="F17" s="3"/>
      <c r="G17" s="1">
        <f t="shared" ref="G17:G26" si="0">F17*E17</f>
        <v>0</v>
      </c>
      <c r="H17" s="17" t="s">
        <v>35</v>
      </c>
    </row>
    <row r="18" spans="1:8" ht="129" customHeight="1">
      <c r="A18" s="54"/>
      <c r="B18" s="55">
        <v>2</v>
      </c>
      <c r="C18" s="56" t="s">
        <v>10</v>
      </c>
      <c r="D18" s="57" t="s">
        <v>11</v>
      </c>
      <c r="E18" s="55">
        <v>1</v>
      </c>
      <c r="F18" s="4"/>
      <c r="G18" s="1">
        <f t="shared" si="0"/>
        <v>0</v>
      </c>
      <c r="H18" s="17" t="s">
        <v>35</v>
      </c>
    </row>
    <row r="19" spans="1:8" ht="28">
      <c r="A19" s="54"/>
      <c r="B19" s="55">
        <v>3</v>
      </c>
      <c r="C19" s="56" t="s">
        <v>7</v>
      </c>
      <c r="D19" s="57" t="s">
        <v>8</v>
      </c>
      <c r="E19" s="55">
        <v>1</v>
      </c>
      <c r="F19" s="5"/>
      <c r="G19" s="1">
        <f t="shared" si="0"/>
        <v>0</v>
      </c>
      <c r="H19" s="2"/>
    </row>
    <row r="20" spans="1:8" ht="84">
      <c r="A20" s="54"/>
      <c r="B20" s="55">
        <v>4</v>
      </c>
      <c r="C20" s="58" t="s">
        <v>29</v>
      </c>
      <c r="D20" s="59" t="s">
        <v>36</v>
      </c>
      <c r="E20" s="60">
        <v>1</v>
      </c>
      <c r="F20" s="16"/>
      <c r="G20" s="1">
        <f t="shared" si="0"/>
        <v>0</v>
      </c>
      <c r="H20" s="17" t="s">
        <v>35</v>
      </c>
    </row>
    <row r="21" spans="1:8" ht="56">
      <c r="A21" s="54"/>
      <c r="B21" s="55">
        <v>5</v>
      </c>
      <c r="C21" s="58" t="s">
        <v>30</v>
      </c>
      <c r="D21" s="59" t="s">
        <v>37</v>
      </c>
      <c r="E21" s="60">
        <v>1</v>
      </c>
      <c r="F21" s="16"/>
      <c r="G21" s="1">
        <f t="shared" si="0"/>
        <v>0</v>
      </c>
      <c r="H21" s="17" t="s">
        <v>35</v>
      </c>
    </row>
    <row r="22" spans="1:8" ht="42">
      <c r="A22" s="54"/>
      <c r="B22" s="55">
        <v>6</v>
      </c>
      <c r="C22" s="58" t="s">
        <v>60</v>
      </c>
      <c r="D22" s="59" t="s">
        <v>38</v>
      </c>
      <c r="E22" s="60">
        <v>1</v>
      </c>
      <c r="F22" s="16"/>
      <c r="G22" s="1">
        <f t="shared" si="0"/>
        <v>0</v>
      </c>
      <c r="H22" s="17" t="s">
        <v>35</v>
      </c>
    </row>
    <row r="23" spans="1:8" ht="42">
      <c r="A23" s="54"/>
      <c r="B23" s="55">
        <v>7</v>
      </c>
      <c r="C23" s="58" t="s">
        <v>31</v>
      </c>
      <c r="D23" s="59" t="s">
        <v>39</v>
      </c>
      <c r="E23" s="60">
        <v>10</v>
      </c>
      <c r="F23" s="16"/>
      <c r="G23" s="1">
        <f t="shared" si="0"/>
        <v>0</v>
      </c>
      <c r="H23" s="17" t="s">
        <v>35</v>
      </c>
    </row>
    <row r="24" spans="1:8" ht="140">
      <c r="A24" s="54"/>
      <c r="B24" s="55">
        <v>8</v>
      </c>
      <c r="C24" s="58" t="s">
        <v>32</v>
      </c>
      <c r="D24" s="59" t="s">
        <v>40</v>
      </c>
      <c r="E24" s="60">
        <v>1</v>
      </c>
      <c r="F24" s="16"/>
      <c r="G24" s="1">
        <f t="shared" si="0"/>
        <v>0</v>
      </c>
      <c r="H24" s="17" t="s">
        <v>35</v>
      </c>
    </row>
    <row r="25" spans="1:8" ht="14">
      <c r="A25" s="54"/>
      <c r="B25" s="55">
        <v>9</v>
      </c>
      <c r="C25" s="58" t="s">
        <v>33</v>
      </c>
      <c r="D25" s="59" t="s">
        <v>34</v>
      </c>
      <c r="E25" s="60">
        <v>1</v>
      </c>
      <c r="F25" s="16"/>
      <c r="G25" s="1">
        <f t="shared" si="0"/>
        <v>0</v>
      </c>
      <c r="H25" s="17" t="s">
        <v>35</v>
      </c>
    </row>
    <row r="26" spans="1:8" ht="28">
      <c r="A26" s="54"/>
      <c r="B26" s="61">
        <v>10</v>
      </c>
      <c r="C26" s="62" t="s">
        <v>53</v>
      </c>
      <c r="D26" s="59" t="s">
        <v>55</v>
      </c>
      <c r="E26" s="60">
        <v>1</v>
      </c>
      <c r="F26" s="16"/>
      <c r="G26" s="1">
        <f t="shared" si="0"/>
        <v>0</v>
      </c>
      <c r="H26" s="6"/>
    </row>
    <row r="27" spans="1:8" ht="295" customHeight="1">
      <c r="A27" s="63" t="s">
        <v>47</v>
      </c>
      <c r="B27" s="60">
        <f>B26+1</f>
        <v>11</v>
      </c>
      <c r="C27" s="64" t="s">
        <v>6</v>
      </c>
      <c r="D27" s="65" t="s">
        <v>41</v>
      </c>
      <c r="E27" s="53">
        <v>1</v>
      </c>
      <c r="F27" s="18"/>
      <c r="G27" s="1">
        <f t="shared" ref="G27:G37" si="1">F27*E27</f>
        <v>0</v>
      </c>
      <c r="H27" s="17" t="s">
        <v>35</v>
      </c>
    </row>
    <row r="28" spans="1:8" ht="133" customHeight="1">
      <c r="A28" s="63"/>
      <c r="B28" s="60">
        <f t="shared" ref="B28:B37" si="2">B27+1</f>
        <v>12</v>
      </c>
      <c r="C28" s="58" t="s">
        <v>10</v>
      </c>
      <c r="D28" s="66" t="s">
        <v>11</v>
      </c>
      <c r="E28" s="55">
        <v>1</v>
      </c>
      <c r="F28" s="18"/>
      <c r="G28" s="1">
        <f t="shared" si="1"/>
        <v>0</v>
      </c>
      <c r="H28" s="17" t="s">
        <v>35</v>
      </c>
    </row>
    <row r="29" spans="1:8" ht="28">
      <c r="A29" s="63"/>
      <c r="B29" s="60">
        <f t="shared" si="2"/>
        <v>13</v>
      </c>
      <c r="C29" s="58" t="s">
        <v>7</v>
      </c>
      <c r="D29" s="66" t="s">
        <v>8</v>
      </c>
      <c r="E29" s="55">
        <v>1</v>
      </c>
      <c r="F29" s="18"/>
      <c r="G29" s="1">
        <f t="shared" si="1"/>
        <v>0</v>
      </c>
      <c r="H29" s="6"/>
    </row>
    <row r="30" spans="1:8" ht="28">
      <c r="A30" s="63"/>
      <c r="B30" s="60">
        <f t="shared" si="2"/>
        <v>14</v>
      </c>
      <c r="C30" s="58" t="s">
        <v>44</v>
      </c>
      <c r="D30" s="59" t="s">
        <v>61</v>
      </c>
      <c r="E30" s="60">
        <v>1</v>
      </c>
      <c r="F30" s="16"/>
      <c r="G30" s="6">
        <f t="shared" si="1"/>
        <v>0</v>
      </c>
      <c r="H30" s="17" t="s">
        <v>35</v>
      </c>
    </row>
    <row r="31" spans="1:8" ht="98" customHeight="1">
      <c r="A31" s="63"/>
      <c r="B31" s="60">
        <f t="shared" si="2"/>
        <v>15</v>
      </c>
      <c r="C31" s="58" t="s">
        <v>45</v>
      </c>
      <c r="D31" s="59" t="s">
        <v>50</v>
      </c>
      <c r="E31" s="60">
        <v>1</v>
      </c>
      <c r="F31" s="16"/>
      <c r="G31" s="6">
        <f t="shared" si="1"/>
        <v>0</v>
      </c>
      <c r="H31" s="17" t="s">
        <v>35</v>
      </c>
    </row>
    <row r="32" spans="1:8" ht="28">
      <c r="A32" s="63"/>
      <c r="B32" s="60">
        <f t="shared" si="2"/>
        <v>16</v>
      </c>
      <c r="C32" s="58" t="s">
        <v>46</v>
      </c>
      <c r="D32" s="59" t="s">
        <v>48</v>
      </c>
      <c r="E32" s="60">
        <v>17</v>
      </c>
      <c r="F32" s="16"/>
      <c r="G32" s="6">
        <f t="shared" si="1"/>
        <v>0</v>
      </c>
      <c r="H32" s="17" t="s">
        <v>35</v>
      </c>
    </row>
    <row r="33" spans="1:8" ht="14">
      <c r="A33" s="63"/>
      <c r="B33" s="60">
        <f t="shared" si="2"/>
        <v>17</v>
      </c>
      <c r="C33" s="58" t="s">
        <v>9</v>
      </c>
      <c r="D33" s="59" t="s">
        <v>49</v>
      </c>
      <c r="E33" s="60">
        <v>17</v>
      </c>
      <c r="F33" s="16"/>
      <c r="G33" s="6">
        <f t="shared" si="1"/>
        <v>0</v>
      </c>
      <c r="H33" s="6"/>
    </row>
    <row r="34" spans="1:8" ht="42">
      <c r="A34" s="63"/>
      <c r="B34" s="60">
        <f t="shared" si="2"/>
        <v>18</v>
      </c>
      <c r="C34" s="58" t="s">
        <v>58</v>
      </c>
      <c r="D34" s="59" t="s">
        <v>51</v>
      </c>
      <c r="E34" s="60">
        <v>16</v>
      </c>
      <c r="F34" s="16"/>
      <c r="G34" s="6">
        <f t="shared" si="1"/>
        <v>0</v>
      </c>
      <c r="H34" s="17" t="s">
        <v>35</v>
      </c>
    </row>
    <row r="35" spans="1:8" ht="42">
      <c r="A35" s="63"/>
      <c r="B35" s="60">
        <f t="shared" si="2"/>
        <v>19</v>
      </c>
      <c r="C35" s="58" t="s">
        <v>59</v>
      </c>
      <c r="D35" s="59" t="s">
        <v>52</v>
      </c>
      <c r="E35" s="60">
        <v>1</v>
      </c>
      <c r="F35" s="16"/>
      <c r="G35" s="6">
        <f t="shared" si="1"/>
        <v>0</v>
      </c>
      <c r="H35" s="17" t="s">
        <v>35</v>
      </c>
    </row>
    <row r="36" spans="1:8" ht="28">
      <c r="A36" s="63"/>
      <c r="B36" s="60">
        <f t="shared" si="2"/>
        <v>20</v>
      </c>
      <c r="C36" s="58" t="s">
        <v>54</v>
      </c>
      <c r="D36" s="59" t="s">
        <v>55</v>
      </c>
      <c r="E36" s="60">
        <v>1</v>
      </c>
      <c r="F36" s="16"/>
      <c r="G36" s="6">
        <f t="shared" si="1"/>
        <v>0</v>
      </c>
      <c r="H36" s="6"/>
    </row>
    <row r="37" spans="1:8" ht="56">
      <c r="A37" s="63"/>
      <c r="B37" s="60">
        <f t="shared" si="2"/>
        <v>21</v>
      </c>
      <c r="C37" s="58" t="s">
        <v>56</v>
      </c>
      <c r="D37" s="59" t="s">
        <v>57</v>
      </c>
      <c r="E37" s="60">
        <v>16</v>
      </c>
      <c r="F37" s="16"/>
      <c r="G37" s="6">
        <f t="shared" si="1"/>
        <v>0</v>
      </c>
      <c r="H37" s="17" t="s">
        <v>35</v>
      </c>
    </row>
    <row r="38" spans="1:8" s="43" customFormat="1" ht="42" customHeight="1">
      <c r="A38" s="42"/>
      <c r="D38" s="67" t="s">
        <v>24</v>
      </c>
      <c r="E38" s="68"/>
      <c r="F38" s="69"/>
      <c r="G38" s="70">
        <f>SUM(G17:G37)</f>
        <v>0</v>
      </c>
    </row>
    <row r="39" spans="1:8" s="43" customFormat="1" ht="19.75" customHeight="1">
      <c r="A39" s="42"/>
      <c r="D39" s="67" t="s">
        <v>25</v>
      </c>
      <c r="E39" s="69"/>
      <c r="F39" s="69"/>
      <c r="G39" s="71">
        <f>G38*0.21</f>
        <v>0</v>
      </c>
    </row>
    <row r="40" spans="1:8" s="43" customFormat="1" ht="19.75" customHeight="1">
      <c r="A40" s="42"/>
      <c r="D40" s="67" t="s">
        <v>26</v>
      </c>
      <c r="E40" s="69"/>
      <c r="F40" s="69"/>
      <c r="G40" s="71">
        <f>SUM(G38,G39)</f>
        <v>0</v>
      </c>
    </row>
    <row r="41" spans="1:8" s="43" customFormat="1">
      <c r="A41" s="42"/>
    </row>
    <row r="42" spans="1:8" s="43" customFormat="1">
      <c r="A42" s="42"/>
    </row>
    <row r="43" spans="1:8" s="43" customFormat="1">
      <c r="A43" s="42"/>
    </row>
    <row r="44" spans="1:8" s="43" customFormat="1">
      <c r="A44" s="42"/>
    </row>
    <row r="45" spans="1:8" s="43" customFormat="1">
      <c r="A45" s="42"/>
    </row>
    <row r="46" spans="1:8" s="43" customFormat="1">
      <c r="A46" s="42"/>
    </row>
    <row r="47" spans="1:8" s="43" customFormat="1">
      <c r="A47" s="42"/>
    </row>
    <row r="48" spans="1:8" s="43" customFormat="1">
      <c r="A48" s="42"/>
    </row>
    <row r="49" spans="1:1" s="43" customFormat="1">
      <c r="A49" s="42"/>
    </row>
    <row r="50" spans="1:1" s="43" customFormat="1">
      <c r="A50" s="42"/>
    </row>
    <row r="51" spans="1:1" s="43" customFormat="1">
      <c r="A51" s="42"/>
    </row>
    <row r="52" spans="1:1" s="43" customFormat="1">
      <c r="A52" s="42"/>
    </row>
    <row r="53" spans="1:1" s="43" customFormat="1">
      <c r="A53" s="42"/>
    </row>
    <row r="54" spans="1:1" s="43" customFormat="1">
      <c r="A54" s="42"/>
    </row>
    <row r="55" spans="1:1" s="43" customFormat="1">
      <c r="A55" s="42"/>
    </row>
    <row r="56" spans="1:1" s="43" customFormat="1">
      <c r="A56" s="42"/>
    </row>
    <row r="57" spans="1:1" s="43" customFormat="1">
      <c r="A57" s="42"/>
    </row>
    <row r="58" spans="1:1" s="43" customFormat="1">
      <c r="A58" s="42"/>
    </row>
    <row r="59" spans="1:1" s="43" customFormat="1">
      <c r="A59" s="42"/>
    </row>
    <row r="60" spans="1:1" s="43" customFormat="1">
      <c r="A60" s="42"/>
    </row>
    <row r="61" spans="1:1" s="43" customFormat="1">
      <c r="A61" s="42"/>
    </row>
    <row r="62" spans="1:1" s="43" customFormat="1">
      <c r="A62" s="42"/>
    </row>
    <row r="63" spans="1:1" s="43" customFormat="1">
      <c r="A63" s="42"/>
    </row>
    <row r="64" spans="1:1" s="43" customFormat="1">
      <c r="A64" s="42"/>
    </row>
    <row r="65" spans="1:1" s="43" customFormat="1">
      <c r="A65" s="42"/>
    </row>
    <row r="66" spans="1:1" s="43" customFormat="1">
      <c r="A66" s="42"/>
    </row>
    <row r="67" spans="1:1" s="43" customFormat="1">
      <c r="A67" s="42"/>
    </row>
    <row r="68" spans="1:1" s="43" customFormat="1">
      <c r="A68" s="42"/>
    </row>
    <row r="69" spans="1:1" s="43" customFormat="1">
      <c r="A69" s="42"/>
    </row>
    <row r="70" spans="1:1" s="43" customFormat="1">
      <c r="A70" s="42"/>
    </row>
    <row r="71" spans="1:1" s="43" customFormat="1">
      <c r="A71" s="42"/>
    </row>
    <row r="72" spans="1:1" s="43" customFormat="1">
      <c r="A72" s="42"/>
    </row>
    <row r="73" spans="1:1" s="43" customFormat="1">
      <c r="A73" s="42"/>
    </row>
    <row r="74" spans="1:1" s="43" customFormat="1">
      <c r="A74" s="42"/>
    </row>
    <row r="75" spans="1:1" s="43" customFormat="1">
      <c r="A75" s="42"/>
    </row>
    <row r="76" spans="1:1" s="43" customFormat="1">
      <c r="A76" s="42"/>
    </row>
    <row r="77" spans="1:1" s="43" customFormat="1">
      <c r="A77" s="42"/>
    </row>
    <row r="78" spans="1:1" s="43" customFormat="1">
      <c r="A78" s="42"/>
    </row>
    <row r="79" spans="1:1" s="43" customFormat="1">
      <c r="A79" s="42"/>
    </row>
    <row r="80" spans="1:1" s="43" customFormat="1">
      <c r="A80" s="42"/>
    </row>
    <row r="81" spans="1:1" s="43" customFormat="1">
      <c r="A81" s="42"/>
    </row>
    <row r="82" spans="1:1" s="43" customFormat="1">
      <c r="A82" s="42"/>
    </row>
    <row r="83" spans="1:1" s="43" customFormat="1">
      <c r="A83" s="42"/>
    </row>
    <row r="84" spans="1:1" s="43" customFormat="1">
      <c r="A84" s="42"/>
    </row>
    <row r="85" spans="1:1" s="43" customFormat="1">
      <c r="A85" s="42"/>
    </row>
    <row r="86" spans="1:1" s="43" customFormat="1">
      <c r="A86" s="42"/>
    </row>
    <row r="87" spans="1:1" s="43" customFormat="1">
      <c r="A87" s="42"/>
    </row>
    <row r="88" spans="1:1" s="43" customFormat="1">
      <c r="A88" s="42"/>
    </row>
    <row r="89" spans="1:1" s="43" customFormat="1">
      <c r="A89" s="42"/>
    </row>
    <row r="90" spans="1:1" s="43" customFormat="1">
      <c r="A90" s="42"/>
    </row>
    <row r="91" spans="1:1" s="43" customFormat="1">
      <c r="A91" s="42"/>
    </row>
    <row r="92" spans="1:1" s="43" customFormat="1">
      <c r="A92" s="42"/>
    </row>
    <row r="93" spans="1:1" s="43" customFormat="1">
      <c r="A93" s="42"/>
    </row>
    <row r="94" spans="1:1" s="43" customFormat="1">
      <c r="A94" s="42"/>
    </row>
    <row r="95" spans="1:1" s="43" customFormat="1">
      <c r="A95" s="42"/>
    </row>
    <row r="96" spans="1:1" s="43" customFormat="1">
      <c r="A96" s="42"/>
    </row>
    <row r="97" spans="1:1" s="43" customFormat="1">
      <c r="A97" s="42"/>
    </row>
    <row r="98" spans="1:1" s="43" customFormat="1">
      <c r="A98" s="42"/>
    </row>
    <row r="99" spans="1:1" s="43" customFormat="1">
      <c r="A99" s="42"/>
    </row>
    <row r="100" spans="1:1" s="43" customFormat="1">
      <c r="A100" s="42"/>
    </row>
    <row r="101" spans="1:1" s="43" customFormat="1">
      <c r="A101" s="42"/>
    </row>
    <row r="102" spans="1:1" s="43" customFormat="1">
      <c r="A102" s="42"/>
    </row>
    <row r="103" spans="1:1" s="43" customFormat="1">
      <c r="A103" s="42"/>
    </row>
    <row r="104" spans="1:1" s="43" customFormat="1">
      <c r="A104" s="42"/>
    </row>
    <row r="105" spans="1:1" s="43" customFormat="1">
      <c r="A105" s="42"/>
    </row>
    <row r="106" spans="1:1" s="43" customFormat="1">
      <c r="A106" s="42"/>
    </row>
    <row r="107" spans="1:1" s="43" customFormat="1">
      <c r="A107" s="42"/>
    </row>
    <row r="108" spans="1:1" s="43" customFormat="1">
      <c r="A108" s="42"/>
    </row>
    <row r="109" spans="1:1" s="43" customFormat="1">
      <c r="A109" s="42"/>
    </row>
    <row r="110" spans="1:1" s="43" customFormat="1">
      <c r="A110" s="42"/>
    </row>
    <row r="111" spans="1:1" s="43" customFormat="1">
      <c r="A111" s="42"/>
    </row>
    <row r="112" spans="1:1" s="43" customFormat="1">
      <c r="A112" s="42"/>
    </row>
    <row r="113" spans="1:1" s="43" customFormat="1">
      <c r="A113" s="42"/>
    </row>
    <row r="114" spans="1:1" s="43" customFormat="1">
      <c r="A114" s="42"/>
    </row>
    <row r="115" spans="1:1" s="43" customFormat="1">
      <c r="A115" s="42"/>
    </row>
    <row r="116" spans="1:1" s="43" customFormat="1">
      <c r="A116" s="42"/>
    </row>
    <row r="117" spans="1:1" s="43" customFormat="1">
      <c r="A117" s="42"/>
    </row>
    <row r="118" spans="1:1" s="43" customFormat="1">
      <c r="A118" s="42"/>
    </row>
    <row r="119" spans="1:1" s="43" customFormat="1">
      <c r="A119" s="42"/>
    </row>
    <row r="120" spans="1:1" s="43" customFormat="1">
      <c r="A120" s="42"/>
    </row>
    <row r="121" spans="1:1" s="43" customFormat="1">
      <c r="A121" s="42"/>
    </row>
    <row r="122" spans="1:1" s="43" customFormat="1">
      <c r="A122" s="42"/>
    </row>
    <row r="123" spans="1:1" s="43" customFormat="1">
      <c r="A123" s="42"/>
    </row>
    <row r="124" spans="1:1" s="43" customFormat="1">
      <c r="A124" s="42"/>
    </row>
    <row r="125" spans="1:1" s="43" customFormat="1">
      <c r="A125" s="42"/>
    </row>
    <row r="126" spans="1:1" s="43" customFormat="1">
      <c r="A126" s="42"/>
    </row>
    <row r="127" spans="1:1" s="43" customFormat="1">
      <c r="A127" s="42"/>
    </row>
    <row r="128" spans="1:1" s="43" customFormat="1">
      <c r="A128" s="42"/>
    </row>
    <row r="129" spans="1:1" s="43" customFormat="1">
      <c r="A129" s="42"/>
    </row>
    <row r="130" spans="1:1" s="43" customFormat="1">
      <c r="A130" s="42"/>
    </row>
    <row r="131" spans="1:1" s="43" customFormat="1">
      <c r="A131" s="42"/>
    </row>
    <row r="132" spans="1:1" s="43" customFormat="1">
      <c r="A132" s="42"/>
    </row>
    <row r="133" spans="1:1" s="43" customFormat="1">
      <c r="A133" s="42"/>
    </row>
    <row r="134" spans="1:1" s="43" customFormat="1">
      <c r="A134" s="42"/>
    </row>
    <row r="135" spans="1:1" s="43" customFormat="1">
      <c r="A135" s="42"/>
    </row>
    <row r="136" spans="1:1" s="43" customFormat="1">
      <c r="A136" s="42"/>
    </row>
    <row r="137" spans="1:1" s="43" customFormat="1">
      <c r="A137" s="42"/>
    </row>
    <row r="138" spans="1:1" s="43" customFormat="1">
      <c r="A138" s="42"/>
    </row>
    <row r="139" spans="1:1" s="43" customFormat="1">
      <c r="A139" s="42"/>
    </row>
    <row r="140" spans="1:1" s="43" customFormat="1">
      <c r="A140" s="42"/>
    </row>
    <row r="141" spans="1:1" s="43" customFormat="1">
      <c r="A141" s="42"/>
    </row>
    <row r="142" spans="1:1" s="43" customFormat="1">
      <c r="A142" s="42"/>
    </row>
    <row r="143" spans="1:1" s="43" customFormat="1">
      <c r="A143" s="42"/>
    </row>
    <row r="144" spans="1:1" s="43" customFormat="1">
      <c r="A144" s="42"/>
    </row>
    <row r="145" spans="1:1" s="43" customFormat="1">
      <c r="A145" s="42"/>
    </row>
    <row r="146" spans="1:1" s="43" customFormat="1">
      <c r="A146" s="42"/>
    </row>
    <row r="147" spans="1:1" s="43" customFormat="1">
      <c r="A147" s="42"/>
    </row>
    <row r="148" spans="1:1" s="43" customFormat="1">
      <c r="A148" s="42"/>
    </row>
    <row r="149" spans="1:1" s="43" customFormat="1">
      <c r="A149" s="42"/>
    </row>
    <row r="150" spans="1:1" s="43" customFormat="1">
      <c r="A150" s="42"/>
    </row>
    <row r="151" spans="1:1" s="43" customFormat="1">
      <c r="A151" s="42"/>
    </row>
    <row r="152" spans="1:1" s="43" customFormat="1">
      <c r="A152" s="42"/>
    </row>
    <row r="153" spans="1:1" s="43" customFormat="1">
      <c r="A153" s="42"/>
    </row>
    <row r="154" spans="1:1" s="43" customFormat="1">
      <c r="A154" s="42"/>
    </row>
    <row r="155" spans="1:1" s="43" customFormat="1">
      <c r="A155" s="42"/>
    </row>
    <row r="156" spans="1:1" s="43" customFormat="1">
      <c r="A156" s="42"/>
    </row>
    <row r="157" spans="1:1" s="43" customFormat="1">
      <c r="A157" s="42"/>
    </row>
    <row r="158" spans="1:1" s="43" customFormat="1">
      <c r="A158" s="42"/>
    </row>
    <row r="159" spans="1:1" s="43" customFormat="1">
      <c r="A159" s="42"/>
    </row>
    <row r="160" spans="1:1" s="43" customFormat="1">
      <c r="A160" s="42"/>
    </row>
    <row r="161" spans="1:1" s="43" customFormat="1">
      <c r="A161" s="42"/>
    </row>
    <row r="162" spans="1:1" s="43" customFormat="1">
      <c r="A162" s="42"/>
    </row>
    <row r="163" spans="1:1" s="43" customFormat="1">
      <c r="A163" s="42"/>
    </row>
    <row r="164" spans="1:1" s="43" customFormat="1">
      <c r="A164" s="42"/>
    </row>
    <row r="165" spans="1:1" s="43" customFormat="1">
      <c r="A165" s="42"/>
    </row>
    <row r="166" spans="1:1" s="43" customFormat="1">
      <c r="A166" s="42"/>
    </row>
    <row r="167" spans="1:1" s="43" customFormat="1">
      <c r="A167" s="42"/>
    </row>
    <row r="168" spans="1:1" s="43" customFormat="1">
      <c r="A168" s="42"/>
    </row>
    <row r="169" spans="1:1" s="43" customFormat="1">
      <c r="A169" s="42"/>
    </row>
    <row r="170" spans="1:1" s="43" customFormat="1">
      <c r="A170" s="42"/>
    </row>
    <row r="171" spans="1:1" s="43" customFormat="1">
      <c r="A171" s="42"/>
    </row>
    <row r="172" spans="1:1" s="43" customFormat="1">
      <c r="A172" s="42"/>
    </row>
    <row r="173" spans="1:1" s="43" customFormat="1">
      <c r="A173" s="42"/>
    </row>
    <row r="174" spans="1:1" s="43" customFormat="1">
      <c r="A174" s="42"/>
    </row>
  </sheetData>
  <sheetProtection algorithmName="SHA-512" hashValue="wAoDakNXfyy32V+Sn/WlF4XfUF31HfT37cwHQqJaw8Z7Ml8ZB8f9xt4ZXBhGH8y67oqVPp57MpBnUd2PloQP/A==" saltValue="tfpVoW30mUzq6DseXM3PmA==" spinCount="100000" sheet="1" objects="1" scenarios="1" formatRows="0"/>
  <mergeCells count="9">
    <mergeCell ref="A17:A26"/>
    <mergeCell ref="A27:A37"/>
    <mergeCell ref="C12:H12"/>
    <mergeCell ref="C13:H13"/>
    <mergeCell ref="C14:H14"/>
    <mergeCell ref="D4:G5"/>
    <mergeCell ref="D7:G7"/>
    <mergeCell ref="D8:G8"/>
    <mergeCell ref="D9:G9"/>
  </mergeCells>
  <pageMargins left="0.70866141732283472" right="0.70866141732283472" top="0.78740157480314965" bottom="0.78740157480314965" header="0.31496062992125984" footer="0.31496062992125984"/>
  <pageSetup paperSize="9" scale="6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ICT vybavení (701)</vt:lpstr>
      <vt:lpstr>'ICT vybavení (701)'!Oblast_tisku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2019-01-16T19:40:59Z</cp:lastPrinted>
  <dcterms:created xsi:type="dcterms:W3CDTF">2006-10-17T13:37:20Z</dcterms:created>
  <dcterms:modified xsi:type="dcterms:W3CDTF">2025-12-08T21:43:39Z</dcterms:modified>
</cp:coreProperties>
</file>