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10.26\výzva\"/>
    </mc:Choice>
  </mc:AlternateContent>
  <xr:revisionPtr revIDLastSave="0" documentId="13_ncr:1_{DD2C6C09-68B6-40F0-8CE0-41991C3937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<sst xmlns="http://schemas.openxmlformats.org/spreadsheetml/2006/main" count="769" uniqueCount="327">
  <si>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</si>
  <si>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</si>
  <si>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</si>
  <si>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</si>
  <si>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</si>
  <si>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</si>
  <si>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</si>
  <si>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</si>
  <si>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</si>
  <si>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</si>
  <si>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</si>
  <si>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</si>
  <si>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</si>
  <si>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</si>
  <si>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</si>
  <si>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</si>
  <si>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</si>
  <si>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</si>
  <si>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</si>
  <si>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</si>
  <si>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</si>
  <si>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</si>
  <si>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</si>
  <si>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</si>
  <si>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</si>
  <si>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</si>
  <si>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</si>
  <si>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</si>
  <si>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</si>
  <si>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</si>
  <si>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</si>
  <si>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</si>
  <si>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</si>
  <si>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</si>
  <si>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</si>
  <si>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</si>
  <si>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</si>
  <si>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</si>
  <si>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</si>
  <si>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</si>
  <si>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</si>
  <si>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</si>
  <si>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</si>
  <si>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</si>
  <si>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</si>
  <si>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</si>
  <si>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</si>
  <si>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</si>
  <si>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</si>
  <si>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</si>
  <si>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</si>
  <si>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</si>
  <si>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</si>
  <si>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</si>
  <si>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</si>
  <si>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</si>
  <si>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</si>
  <si>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</si>
  <si>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</si>
  <si>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</si>
  <si>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</si>
  <si>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</si>
  <si>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</si>
  <si>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</si>
  <si>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</si>
  <si>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</si>
  <si>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</si>
  <si>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</si>
  <si>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</si>
  <si>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</si>
  <si>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</si>
  <si>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</si>
  <si>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</si>
  <si>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</si>
  <si>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</si>
  <si>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</si>
  <si>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</si>
  <si>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</si>
  <si>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</si>
  <si>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</si>
  <si>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</si>
  <si>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</si>
  <si>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</si>
  <si>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</si>
  <si>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</si>
  <si>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</si>
  <si>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</si>
  <si>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</si>
  <si>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</si>
  <si>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</si>
  <si>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</si>
  <si>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</si>
  <si>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</si>
  <si>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</si>
  <si>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</si>
  <si>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</si>
  <si>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</si>
  <si>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</si>
  <si>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</si>
  <si>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</si>
  <si>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</si>
  <si>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</si>
  <si>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</si>
  <si>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</si>
  <si>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</si>
  <si>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</si>
  <si>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</si>
  <si>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</si>
  <si>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</si>
  <si>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</si>
  <si>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</si>
  <si>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</si>
  <si>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</si>
  <si>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</si>
  <si>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</si>
  <si>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</si>
  <si>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</si>
  <si>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</si>
  <si>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</si>
  <si>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</si>
  <si>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</si>
  <si>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</si>
  <si>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</si>
  <si>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</si>
  <si>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</si>
  <si>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</si>
  <si>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</si>
  <si>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</si>
  <si>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</si>
  <si>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</si>
  <si>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</si>
  <si>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</si>
  <si>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</si>
  <si>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</si>
  <si>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</si>
  <si>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</si>
  <si>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</si>
  <si>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</si>
  <si>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</si>
  <si>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</si>
  <si>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</si>
  <si>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</si>
  <si>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</si>
  <si>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</si>
  <si>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</si>
  <si>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</si>
  <si>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</si>
  <si>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</si>
  <si>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</si>
  <si>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</si>
  <si>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</si>
  <si>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</si>
  <si>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</si>
  <si>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</si>
  <si>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</si>
  <si>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</si>
  <si>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</si>
  <si>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</si>
  <si>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</si>
  <si>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</si>
  <si>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</si>
  <si>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</si>
  <si>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</si>
  <si>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</si>
  <si>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</si>
  <si>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</si>
  <si>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</si>
  <si>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</si>
  <si>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</si>
  <si>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</si>
  <si>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</si>
  <si>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</si>
  <si>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</si>
  <si>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</si>
  <si>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</si>
  <si>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</si>
  <si>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</si>
  <si>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</si>
  <si>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</si>
  <si>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</si>
  <si>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</si>
  <si>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</si>
  <si>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</si>
  <si>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</si>
  <si>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</si>
  <si>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</si>
  <si>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</si>
  <si>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</si>
  <si>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</si>
  <si>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</si>
  <si>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</si>
  <si>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</si>
  <si>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</si>
  <si>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</si>
  <si>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</si>
  <si>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</si>
  <si>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</si>
  <si>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</si>
  <si>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</si>
  <si>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</si>
  <si>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</si>
  <si>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</si>
  <si>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</si>
  <si>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</si>
  <si>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</si>
  <si>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</si>
  <si>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</si>
  <si>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</si>
  <si>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</si>
  <si>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</si>
  <si>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</si>
  <si>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</si>
  <si>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</si>
  <si>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</si>
  <si>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</si>
  <si>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</si>
  <si>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</si>
  <si>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</si>
  <si>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</si>
  <si>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</si>
  <si>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</si>
  <si>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</si>
  <si>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</si>
  <si>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</si>
  <si>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</si>
  <si>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</si>
  <si>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</si>
  <si>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</si>
  <si>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</si>
  <si>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</si>
  <si>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</si>
  <si>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</si>
  <si>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</si>
  <si>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</si>
  <si>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</si>
  <si>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</si>
  <si>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</si>
  <si>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</si>
  <si>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</si>
  <si>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</si>
  <si>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</si>
  <si>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</si>
  <si>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</si>
  <si>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</si>
  <si>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</si>
  <si>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</si>
  <si>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</si>
  <si>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</si>
  <si>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</si>
  <si>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</si>
  <si>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</si>
  <si>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</si>
  <si>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</si>
  <si>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</si>
  <si>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</si>
  <si>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</si>
  <si>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</si>
  <si>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</si>
  <si>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</si>
  <si>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</si>
  <si>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</si>
  <si>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</si>
  <si>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</si>
  <si>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</si>
  <si>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</si>
  <si>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</si>
  <si>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</si>
  <si>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</si>
  <si>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</si>
  <si>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</si>
  <si>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</si>
  <si>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</si>
  <si>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</si>
  <si>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</si>
  <si>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</si>
  <si>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</si>
  <si>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</si>
  <si>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</si>
  <si>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</si>
  <si>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</si>
  <si>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</si>
  <si>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</si>
  <si>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</si>
  <si>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</si>
  <si>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</si>
  <si>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</si>
  <si>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</si>
  <si>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</si>
  <si>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</si>
  <si>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</si>
  <si>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</si>
  <si>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</si>
  <si>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</si>
  <si>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</si>
  <si>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</si>
  <si>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</si>
  <si>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</si>
  <si>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</si>
  <si>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</si>
  <si>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</si>
  <si>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</si>
  <si>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</si>
  <si>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</si>
  <si>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</si>
  <si>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</si>
  <si>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</si>
  <si>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</si>
  <si>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</si>
  <si>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</si>
  <si>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</si>
  <si>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</si>
  <si>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</si>
  <si>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</si>
  <si>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</si>
  <si>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</si>
  <si>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</si>
  <si>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</si>
  <si>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</si>
  <si>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</si>
  <si>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</si>
  <si>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</si>
  <si>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</si>
  <si>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</si>
  <si>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</si>
  <si>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</si>
  <si>
    <t>Rekonstrukce BJ1+BJ2, Volgogradská 98/2398, byt č. 8,O-Zábřeh</t>
  </si>
  <si>
    <t>Rekonstrukce BJ1+BJ2, Volgogradská 98/2398, byt č. 8 O-Zábřeh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</si>
</sst>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" zoomScaleNormal="100" zoomScaleSheetLayoutView="75" workbookViewId="0">
      <selection activeCell="Q19" sqref="Q1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69" t="s">
        <v>24</v>
      </c>
      <c r="C2" s="70"/>
      <c r="D2" s="71" t="s">
        <v>50</v>
      </c>
      <c r="E2" s="193" t="s">
        <v>326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6" t="s">
        <v>46</v>
      </c>
      <c r="F3" s="197"/>
      <c r="G3" s="197"/>
      <c r="H3" s="197"/>
      <c r="I3" s="197"/>
      <c r="J3" s="198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291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0"/>
      <c r="E11" s="200"/>
      <c r="F11" s="200"/>
      <c r="G11" s="200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199"/>
      <c r="F15" s="199"/>
      <c r="G15" s="201"/>
      <c r="H15" s="201"/>
      <c r="I15" s="201" t="s">
        <v>31</v>
      </c>
      <c r="J15" s="202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0"/>
      <c r="F16" s="191"/>
      <c r="G16" s="190"/>
      <c r="H16" s="191"/>
      <c r="I16" s="190">
        <f>SUMIF(F49:F66,A16,I49:I66)+SUMIF(F49:F66,"PSU",I49:I66)</f>
        <v>0</v>
      </c>
      <c r="J16" s="192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0"/>
      <c r="F17" s="191"/>
      <c r="G17" s="190"/>
      <c r="H17" s="191"/>
      <c r="I17" s="190">
        <f>SUMIF(F49:F66,A17,I49:I66)</f>
        <v>0</v>
      </c>
      <c r="J17" s="192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0"/>
      <c r="F18" s="191"/>
      <c r="G18" s="190"/>
      <c r="H18" s="191"/>
      <c r="I18" s="190">
        <f>SUMIF(F49:F66,A18,I49:I66)</f>
        <v>0</v>
      </c>
      <c r="J18" s="192"/>
    </row>
    <row r="19" spans="1:10" ht="23.25" customHeight="1" x14ac:dyDescent="0.2">
      <c r="A19" s="129" t="s">
        <v>89</v>
      </c>
      <c r="B19" s="46" t="s">
        <v>29</v>
      </c>
      <c r="C19" s="47"/>
      <c r="D19" s="48"/>
      <c r="E19" s="190"/>
      <c r="F19" s="191"/>
      <c r="G19" s="190"/>
      <c r="H19" s="191"/>
      <c r="I19" s="190">
        <f>SUMIF(F49:F66,A19,I49:I66)</f>
        <v>0</v>
      </c>
      <c r="J19" s="192"/>
    </row>
    <row r="20" spans="1:10" ht="23.25" customHeight="1" x14ac:dyDescent="0.2">
      <c r="A20" s="129" t="s">
        <v>90</v>
      </c>
      <c r="B20" s="46" t="s">
        <v>30</v>
      </c>
      <c r="C20" s="47"/>
      <c r="D20" s="48"/>
      <c r="E20" s="190"/>
      <c r="F20" s="191"/>
      <c r="G20" s="190"/>
      <c r="H20" s="191"/>
      <c r="I20" s="190">
        <f>SUMIF(F49:F66,A20,I49:I66)</f>
        <v>0</v>
      </c>
      <c r="J20" s="192"/>
    </row>
    <row r="21" spans="1:10" ht="23.25" customHeight="1" x14ac:dyDescent="0.2">
      <c r="A21" s="2"/>
      <c r="B21" s="63" t="s">
        <v>31</v>
      </c>
      <c r="C21" s="64"/>
      <c r="D21" s="65"/>
      <c r="E21" s="203"/>
      <c r="F21" s="204"/>
      <c r="G21" s="203"/>
      <c r="H21" s="204"/>
      <c r="I21" s="203">
        <f t="shared" ref="I21" si="0">SUM(I67)</f>
        <v>0</v>
      </c>
      <c r="J21" s="21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3">
        <f t="shared" ref="G23" si="1">SUM(I21)</f>
        <v>0</v>
      </c>
      <c r="H23" s="214"/>
      <c r="I23" s="214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1">
        <f>IF(A24&gt;50, ROUNDUP(A23, 0), ROUNDDOWN(A23, 0))</f>
        <v>0</v>
      </c>
      <c r="H24" s="212"/>
      <c r="I24" s="212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7">
        <f>IF(A26&gt;50, ROUNDUP(A25, 0), ROUNDDOWN(A25, 0))</f>
        <v>0</v>
      </c>
      <c r="H26" s="188"/>
      <c r="I26" s="188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89">
        <f>CenaCelkem-(ZakladDPHSni+DPHSni+ZakladDPHZakl+DPHZakl)</f>
        <v>0</v>
      </c>
      <c r="H27" s="189"/>
      <c r="I27" s="189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7">
        <f>ZakladDPHSniVypocet+ZakladDPHZaklVypocet</f>
        <v>0</v>
      </c>
      <c r="H28" s="217"/>
      <c r="I28" s="217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6">
        <f>IF(A29&gt;50, ROUNDUP(A27, 0), ROUNDDOWN(A27, 0))</f>
        <v>0</v>
      </c>
      <c r="H29" s="216"/>
      <c r="I29" s="216"/>
      <c r="J29" s="11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46050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51</v>
      </c>
      <c r="C39" s="218"/>
      <c r="D39" s="219"/>
      <c r="E39" s="219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0" t="s">
        <v>46</v>
      </c>
      <c r="D40" s="221"/>
      <c r="E40" s="221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8" t="s">
        <v>44</v>
      </c>
      <c r="D41" s="219"/>
      <c r="E41" s="219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2" t="s">
        <v>52</v>
      </c>
      <c r="C42" s="223"/>
      <c r="D42" s="223"/>
      <c r="E42" s="224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54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55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56</v>
      </c>
      <c r="C49" s="225" t="s">
        <v>57</v>
      </c>
      <c r="D49" s="226"/>
      <c r="E49" s="22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58</v>
      </c>
      <c r="C50" s="225" t="s">
        <v>59</v>
      </c>
      <c r="D50" s="226"/>
      <c r="E50" s="22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60</v>
      </c>
      <c r="C51" s="225" t="s">
        <v>61</v>
      </c>
      <c r="D51" s="226"/>
      <c r="E51" s="22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308</v>
      </c>
      <c r="C52" s="225" t="s">
        <v>309</v>
      </c>
      <c r="D52" s="226"/>
      <c r="E52" s="22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62</v>
      </c>
      <c r="C53" s="225" t="s">
        <v>63</v>
      </c>
      <c r="D53" s="226"/>
      <c r="E53" s="22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64</v>
      </c>
      <c r="C54" s="225" t="s">
        <v>65</v>
      </c>
      <c r="D54" s="226"/>
      <c r="E54" s="22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66</v>
      </c>
      <c r="C55" s="225" t="s">
        <v>67</v>
      </c>
      <c r="D55" s="226"/>
      <c r="E55" s="22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68</v>
      </c>
      <c r="C56" s="225" t="s">
        <v>69</v>
      </c>
      <c r="D56" s="226"/>
      <c r="E56" s="22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70</v>
      </c>
      <c r="C57" s="225" t="s">
        <v>71</v>
      </c>
      <c r="D57" s="226"/>
      <c r="E57" s="22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72</v>
      </c>
      <c r="C58" s="225" t="s">
        <v>73</v>
      </c>
      <c r="D58" s="226"/>
      <c r="E58" s="22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74</v>
      </c>
      <c r="C59" s="225" t="s">
        <v>75</v>
      </c>
      <c r="D59" s="226"/>
      <c r="E59" s="22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76</v>
      </c>
      <c r="C60" s="225" t="s">
        <v>77</v>
      </c>
      <c r="D60" s="226"/>
      <c r="E60" s="22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78</v>
      </c>
      <c r="C61" s="225" t="s">
        <v>79</v>
      </c>
      <c r="D61" s="226"/>
      <c r="E61" s="22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80</v>
      </c>
      <c r="C62" s="225" t="s">
        <v>81</v>
      </c>
      <c r="D62" s="226"/>
      <c r="E62" s="22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82</v>
      </c>
      <c r="C63" s="225" t="s">
        <v>83</v>
      </c>
      <c r="D63" s="226"/>
      <c r="E63" s="22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84</v>
      </c>
      <c r="C64" s="225" t="s">
        <v>85</v>
      </c>
      <c r="D64" s="226"/>
      <c r="E64" s="22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86</v>
      </c>
      <c r="C65" s="225" t="s">
        <v>87</v>
      </c>
      <c r="D65" s="226"/>
      <c r="E65" s="226"/>
      <c r="F65" s="125" t="s">
        <v>88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89</v>
      </c>
      <c r="C66" s="225" t="s">
        <v>29</v>
      </c>
      <c r="D66" s="226"/>
      <c r="E66" s="226"/>
      <c r="F66" s="125" t="s">
        <v>89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12" activePane="bottomLeft" state="frozen"/>
      <selection pane="bottomLeft" activeCell="C2" sqref="C2:G2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91</v>
      </c>
    </row>
    <row r="2" spans="1:60" ht="24.95" customHeight="1" x14ac:dyDescent="0.2">
      <c r="A2" s="130" t="s">
        <v>8</v>
      </c>
      <c r="B2" s="66" t="s">
        <v>50</v>
      </c>
      <c r="C2" s="244" t="s">
        <v>325</v>
      </c>
      <c r="D2" s="245"/>
      <c r="E2" s="245"/>
      <c r="F2" s="245"/>
      <c r="G2" s="246"/>
      <c r="AG2" t="s">
        <v>92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92</v>
      </c>
      <c r="AG3" t="s">
        <v>93</v>
      </c>
    </row>
    <row r="4" spans="1:60" ht="24.95" customHeight="1" x14ac:dyDescent="0.2">
      <c r="A4" s="131" t="s">
        <v>10</v>
      </c>
      <c r="B4" s="132" t="s">
        <v>43</v>
      </c>
      <c r="C4" s="247" t="s">
        <v>291</v>
      </c>
      <c r="D4" s="248"/>
      <c r="E4" s="248"/>
      <c r="F4" s="248"/>
      <c r="G4" s="249"/>
      <c r="AG4" t="s">
        <v>94</v>
      </c>
    </row>
    <row r="5" spans="1:60" x14ac:dyDescent="0.2">
      <c r="D5" s="10"/>
    </row>
    <row r="6" spans="1:60" ht="38.25" x14ac:dyDescent="0.2">
      <c r="A6" s="134" t="s">
        <v>95</v>
      </c>
      <c r="B6" s="136" t="s">
        <v>96</v>
      </c>
      <c r="C6" s="136" t="s">
        <v>97</v>
      </c>
      <c r="D6" s="135" t="s">
        <v>98</v>
      </c>
      <c r="E6" s="134" t="s">
        <v>99</v>
      </c>
      <c r="F6" s="133" t="s">
        <v>100</v>
      </c>
      <c r="G6" s="134" t="s">
        <v>31</v>
      </c>
      <c r="H6" s="137" t="s">
        <v>32</v>
      </c>
      <c r="I6" s="137" t="s">
        <v>101</v>
      </c>
      <c r="J6" s="137" t="s">
        <v>33</v>
      </c>
      <c r="K6" s="137" t="s">
        <v>102</v>
      </c>
      <c r="L6" s="137" t="s">
        <v>103</v>
      </c>
      <c r="M6" s="137" t="s">
        <v>104</v>
      </c>
      <c r="N6" s="137" t="s">
        <v>105</v>
      </c>
      <c r="O6" s="137" t="s">
        <v>106</v>
      </c>
      <c r="P6" s="137" t="s">
        <v>107</v>
      </c>
      <c r="Q6" s="137" t="s">
        <v>108</v>
      </c>
      <c r="R6" s="137" t="s">
        <v>109</v>
      </c>
      <c r="S6" s="137" t="s">
        <v>110</v>
      </c>
      <c r="T6" s="137" t="s">
        <v>111</v>
      </c>
      <c r="U6" s="137" t="s">
        <v>112</v>
      </c>
      <c r="V6" s="137" t="s">
        <v>113</v>
      </c>
      <c r="W6" s="137" t="s">
        <v>114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115</v>
      </c>
      <c r="B8" s="154" t="s">
        <v>56</v>
      </c>
      <c r="C8" s="173" t="s">
        <v>57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116</v>
      </c>
    </row>
    <row r="9" spans="1:60" ht="22.5" outlineLevel="1" x14ac:dyDescent="0.2">
      <c r="A9" s="159">
        <v>1</v>
      </c>
      <c r="B9" s="160" t="s">
        <v>117</v>
      </c>
      <c r="C9" s="174" t="s">
        <v>292</v>
      </c>
      <c r="D9" s="161" t="s">
        <v>118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119</v>
      </c>
      <c r="T9" s="148" t="s">
        <v>119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295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121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122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121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123</v>
      </c>
      <c r="C12" s="174" t="s">
        <v>290</v>
      </c>
      <c r="D12" s="161" t="s">
        <v>118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119</v>
      </c>
      <c r="T12" s="148" t="s">
        <v>119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124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125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121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126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121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127</v>
      </c>
      <c r="C15" s="174" t="s">
        <v>128</v>
      </c>
      <c r="D15" s="161" t="s">
        <v>118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129</v>
      </c>
      <c r="T15" s="148" t="s">
        <v>130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120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131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121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132</v>
      </c>
      <c r="C17" s="174" t="s">
        <v>133</v>
      </c>
      <c r="D17" s="161" t="s">
        <v>118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119</v>
      </c>
      <c r="T17" s="148" t="s">
        <v>119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120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134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121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135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121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136</v>
      </c>
      <c r="C20" s="176" t="s">
        <v>298</v>
      </c>
      <c r="D20" s="167" t="s">
        <v>118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119</v>
      </c>
      <c r="T20" s="148" t="s">
        <v>119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120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115</v>
      </c>
      <c r="B21" s="154" t="s">
        <v>58</v>
      </c>
      <c r="C21" s="173" t="s">
        <v>59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116</v>
      </c>
    </row>
    <row r="22" spans="1:60" outlineLevel="1" x14ac:dyDescent="0.2">
      <c r="A22" s="159">
        <v>6</v>
      </c>
      <c r="B22" s="160" t="s">
        <v>138</v>
      </c>
      <c r="C22" s="174" t="s">
        <v>139</v>
      </c>
      <c r="D22" s="161" t="s">
        <v>118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119</v>
      </c>
      <c r="T22" s="148" t="s">
        <v>119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120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140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121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115</v>
      </c>
      <c r="B24" s="154" t="s">
        <v>60</v>
      </c>
      <c r="C24" s="173" t="s">
        <v>61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116</v>
      </c>
    </row>
    <row r="25" spans="1:60" outlineLevel="1" x14ac:dyDescent="0.2">
      <c r="A25" s="165">
        <v>7</v>
      </c>
      <c r="B25" s="166" t="s">
        <v>141</v>
      </c>
      <c r="C25" s="176" t="s">
        <v>142</v>
      </c>
      <c r="D25" s="167" t="s">
        <v>118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119</v>
      </c>
      <c r="T25" s="148" t="s">
        <v>119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120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115</v>
      </c>
      <c r="B26" s="154" t="s">
        <v>308</v>
      </c>
      <c r="C26" s="181" t="s">
        <v>309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310</v>
      </c>
      <c r="C27" s="174" t="s">
        <v>312</v>
      </c>
      <c r="D27" s="161" t="s">
        <v>313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311</v>
      </c>
      <c r="C28" s="174" t="s">
        <v>322</v>
      </c>
      <c r="D28" s="161" t="s">
        <v>137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115</v>
      </c>
      <c r="B29" s="154" t="s">
        <v>62</v>
      </c>
      <c r="C29" s="173" t="s">
        <v>63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116</v>
      </c>
    </row>
    <row r="30" spans="1:60" outlineLevel="1" x14ac:dyDescent="0.2">
      <c r="A30" s="159">
        <v>10</v>
      </c>
      <c r="B30" s="160" t="s">
        <v>143</v>
      </c>
      <c r="C30" s="174" t="s">
        <v>297</v>
      </c>
      <c r="D30" s="161" t="s">
        <v>118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119</v>
      </c>
      <c r="T30" s="148" t="s">
        <v>119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120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121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144</v>
      </c>
      <c r="C32" s="176" t="s">
        <v>145</v>
      </c>
      <c r="D32" s="167" t="s">
        <v>118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119</v>
      </c>
      <c r="T32" s="148" t="s">
        <v>119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120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146</v>
      </c>
      <c r="C33" s="176" t="s">
        <v>147</v>
      </c>
      <c r="D33" s="167" t="s">
        <v>148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119</v>
      </c>
      <c r="T33" s="148" t="s">
        <v>119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120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149</v>
      </c>
      <c r="C34" s="174" t="s">
        <v>150</v>
      </c>
      <c r="D34" s="161" t="s">
        <v>118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119</v>
      </c>
      <c r="T34" s="148" t="s">
        <v>119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120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296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121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151</v>
      </c>
      <c r="C36" s="176" t="s">
        <v>323</v>
      </c>
      <c r="D36" s="167" t="s">
        <v>137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152</v>
      </c>
      <c r="T36" s="148" t="s">
        <v>153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120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154</v>
      </c>
      <c r="C37" s="176" t="s">
        <v>155</v>
      </c>
      <c r="D37" s="167" t="s">
        <v>156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152</v>
      </c>
      <c r="T37" s="148" t="s">
        <v>153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120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157</v>
      </c>
      <c r="C38" s="176" t="s">
        <v>158</v>
      </c>
      <c r="D38" s="167" t="s">
        <v>156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152</v>
      </c>
      <c r="T38" s="148" t="s">
        <v>159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120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160</v>
      </c>
      <c r="C39" s="176" t="s">
        <v>318</v>
      </c>
      <c r="D39" s="167" t="s">
        <v>137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152</v>
      </c>
      <c r="T39" s="148" t="s">
        <v>153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124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161</v>
      </c>
      <c r="C40" s="176" t="s">
        <v>317</v>
      </c>
      <c r="D40" s="167" t="s">
        <v>137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152</v>
      </c>
      <c r="T40" s="148" t="s">
        <v>159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120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115</v>
      </c>
      <c r="B41" s="154" t="s">
        <v>64</v>
      </c>
      <c r="C41" s="173" t="s">
        <v>65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116</v>
      </c>
    </row>
    <row r="42" spans="1:60" outlineLevel="1" x14ac:dyDescent="0.2">
      <c r="A42" s="165">
        <v>19</v>
      </c>
      <c r="B42" s="166" t="s">
        <v>162</v>
      </c>
      <c r="C42" s="176" t="s">
        <v>163</v>
      </c>
      <c r="D42" s="167" t="s">
        <v>164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119</v>
      </c>
      <c r="T42" s="148" t="s">
        <v>119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165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115</v>
      </c>
      <c r="B43" s="154" t="s">
        <v>66</v>
      </c>
      <c r="C43" s="173" t="s">
        <v>67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116</v>
      </c>
    </row>
    <row r="44" spans="1:60" ht="22.5" outlineLevel="1" x14ac:dyDescent="0.2">
      <c r="A44" s="159">
        <v>20</v>
      </c>
      <c r="B44" s="160" t="s">
        <v>166</v>
      </c>
      <c r="C44" s="174" t="s">
        <v>307</v>
      </c>
      <c r="D44" s="161" t="s">
        <v>118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119</v>
      </c>
      <c r="T44" s="148" t="s">
        <v>119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167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134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121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300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121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115</v>
      </c>
      <c r="B47" s="154" t="s">
        <v>68</v>
      </c>
      <c r="C47" s="173" t="s">
        <v>69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116</v>
      </c>
    </row>
    <row r="48" spans="1:60" outlineLevel="1" x14ac:dyDescent="0.2">
      <c r="A48" s="165">
        <v>21</v>
      </c>
      <c r="B48" s="166" t="s">
        <v>168</v>
      </c>
      <c r="C48" s="176" t="s">
        <v>169</v>
      </c>
      <c r="D48" s="167" t="s">
        <v>148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119</v>
      </c>
      <c r="T48" s="148" t="s">
        <v>119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170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171</v>
      </c>
      <c r="C49" s="176" t="s">
        <v>172</v>
      </c>
      <c r="D49" s="167" t="s">
        <v>148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119</v>
      </c>
      <c r="T49" s="148" t="s">
        <v>119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170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173</v>
      </c>
      <c r="C50" s="176" t="s">
        <v>174</v>
      </c>
      <c r="D50" s="167" t="s">
        <v>148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119</v>
      </c>
      <c r="T50" s="148" t="s">
        <v>119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124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175</v>
      </c>
      <c r="C51" s="176" t="s">
        <v>176</v>
      </c>
      <c r="D51" s="167" t="s">
        <v>137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119</v>
      </c>
      <c r="T51" s="148" t="s">
        <v>119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170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177</v>
      </c>
      <c r="C52" s="174" t="s">
        <v>178</v>
      </c>
      <c r="D52" s="161" t="s">
        <v>137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152</v>
      </c>
      <c r="T52" s="148" t="s">
        <v>153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124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179</v>
      </c>
      <c r="C53" s="177" t="s">
        <v>180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119</v>
      </c>
      <c r="T53" s="148" t="s">
        <v>119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181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115</v>
      </c>
      <c r="B54" s="154" t="s">
        <v>70</v>
      </c>
      <c r="C54" s="173" t="s">
        <v>71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116</v>
      </c>
    </row>
    <row r="55" spans="1:60" outlineLevel="1" x14ac:dyDescent="0.2">
      <c r="A55" s="165">
        <v>27</v>
      </c>
      <c r="B55" s="166" t="s">
        <v>182</v>
      </c>
      <c r="C55" s="176" t="s">
        <v>183</v>
      </c>
      <c r="D55" s="167" t="s">
        <v>137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119</v>
      </c>
      <c r="T55" s="148" t="s">
        <v>119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170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184</v>
      </c>
      <c r="C56" s="176" t="s">
        <v>185</v>
      </c>
      <c r="D56" s="167" t="s">
        <v>137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119</v>
      </c>
      <c r="T56" s="148" t="s">
        <v>119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170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186</v>
      </c>
      <c r="C57" s="176" t="s">
        <v>187</v>
      </c>
      <c r="D57" s="167" t="s">
        <v>148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119</v>
      </c>
      <c r="T57" s="148" t="s">
        <v>119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170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188</v>
      </c>
      <c r="C58" s="176" t="s">
        <v>189</v>
      </c>
      <c r="D58" s="167" t="s">
        <v>148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119</v>
      </c>
      <c r="T58" s="148" t="s">
        <v>119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124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190</v>
      </c>
      <c r="C59" s="176" t="s">
        <v>191</v>
      </c>
      <c r="D59" s="167" t="s">
        <v>137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119</v>
      </c>
      <c r="T59" s="148" t="s">
        <v>119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170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192</v>
      </c>
      <c r="C60" s="176" t="s">
        <v>193</v>
      </c>
      <c r="D60" s="167" t="s">
        <v>194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119</v>
      </c>
      <c r="T60" s="148" t="s">
        <v>119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170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195</v>
      </c>
      <c r="C61" s="176" t="s">
        <v>196</v>
      </c>
      <c r="D61" s="167" t="s">
        <v>137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119</v>
      </c>
      <c r="T61" s="148" t="s">
        <v>119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170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197</v>
      </c>
      <c r="C62" s="176" t="s">
        <v>198</v>
      </c>
      <c r="D62" s="167" t="s">
        <v>148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119</v>
      </c>
      <c r="T62" s="148" t="s">
        <v>119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170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199</v>
      </c>
      <c r="C63" s="176" t="s">
        <v>200</v>
      </c>
      <c r="D63" s="167" t="s">
        <v>148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119</v>
      </c>
      <c r="T63" s="148" t="s">
        <v>119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170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70</v>
      </c>
      <c r="C64" s="174" t="s">
        <v>201</v>
      </c>
      <c r="D64" s="161" t="s">
        <v>148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152</v>
      </c>
      <c r="T64" s="148" t="s">
        <v>159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120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202</v>
      </c>
      <c r="C65" s="177" t="s">
        <v>203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119</v>
      </c>
      <c r="T65" s="148" t="s">
        <v>119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181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115</v>
      </c>
      <c r="B66" s="154" t="s">
        <v>72</v>
      </c>
      <c r="C66" s="173" t="s">
        <v>73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116</v>
      </c>
    </row>
    <row r="67" spans="1:60" outlineLevel="1" x14ac:dyDescent="0.2">
      <c r="A67" s="165">
        <v>38</v>
      </c>
      <c r="B67" s="166" t="s">
        <v>204</v>
      </c>
      <c r="C67" s="176" t="s">
        <v>205</v>
      </c>
      <c r="D67" s="167" t="s">
        <v>148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119</v>
      </c>
      <c r="T67" s="148" t="s">
        <v>153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124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72</v>
      </c>
      <c r="C68" s="176" t="s">
        <v>206</v>
      </c>
      <c r="D68" s="167" t="s">
        <v>156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152</v>
      </c>
      <c r="T68" s="148" t="s">
        <v>159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120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207</v>
      </c>
      <c r="C69" s="174" t="s">
        <v>208</v>
      </c>
      <c r="D69" s="161" t="s">
        <v>156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152</v>
      </c>
      <c r="T69" s="148" t="s">
        <v>159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120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209</v>
      </c>
      <c r="C70" s="177" t="s">
        <v>210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119</v>
      </c>
      <c r="T70" s="148" t="s">
        <v>119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181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115</v>
      </c>
      <c r="B71" s="154" t="s">
        <v>74</v>
      </c>
      <c r="C71" s="173" t="s">
        <v>75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116</v>
      </c>
    </row>
    <row r="72" spans="1:60" outlineLevel="1" x14ac:dyDescent="0.2">
      <c r="A72" s="165">
        <v>42</v>
      </c>
      <c r="B72" s="166" t="s">
        <v>211</v>
      </c>
      <c r="C72" s="176" t="s">
        <v>212</v>
      </c>
      <c r="D72" s="167" t="s">
        <v>213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119</v>
      </c>
      <c r="T72" s="148" t="s">
        <v>119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120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214</v>
      </c>
      <c r="C73" s="176" t="s">
        <v>215</v>
      </c>
      <c r="D73" s="167" t="s">
        <v>213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119</v>
      </c>
      <c r="T73" s="148" t="s">
        <v>119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120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216</v>
      </c>
      <c r="C74" s="176" t="s">
        <v>217</v>
      </c>
      <c r="D74" s="167" t="s">
        <v>213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119</v>
      </c>
      <c r="T74" s="148" t="s">
        <v>119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170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218</v>
      </c>
      <c r="C75" s="176" t="s">
        <v>219</v>
      </c>
      <c r="D75" s="167" t="s">
        <v>213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119</v>
      </c>
      <c r="T75" s="148" t="s">
        <v>119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170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220</v>
      </c>
      <c r="C76" s="176" t="s">
        <v>221</v>
      </c>
      <c r="D76" s="167" t="s">
        <v>137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119</v>
      </c>
      <c r="T76" s="148" t="s">
        <v>119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222</v>
      </c>
      <c r="C77" s="176" t="s">
        <v>223</v>
      </c>
      <c r="D77" s="167" t="s">
        <v>137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119</v>
      </c>
      <c r="T77" s="148" t="s">
        <v>119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170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224</v>
      </c>
      <c r="C78" s="176" t="s">
        <v>225</v>
      </c>
      <c r="D78" s="167" t="s">
        <v>137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119</v>
      </c>
      <c r="T78" s="148" t="s">
        <v>119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170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226</v>
      </c>
      <c r="C79" s="176" t="s">
        <v>301</v>
      </c>
      <c r="D79" s="167" t="s">
        <v>137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119</v>
      </c>
      <c r="T79" s="148" t="s">
        <v>119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170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227</v>
      </c>
      <c r="C80" s="176" t="s">
        <v>321</v>
      </c>
      <c r="D80" s="167" t="s">
        <v>156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152</v>
      </c>
      <c r="T80" s="148" t="s">
        <v>159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120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228</v>
      </c>
      <c r="C81" s="176" t="s">
        <v>324</v>
      </c>
      <c r="D81" s="167" t="s">
        <v>137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152</v>
      </c>
      <c r="T81" s="148" t="s">
        <v>153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124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229</v>
      </c>
      <c r="C82" s="176" t="s">
        <v>320</v>
      </c>
      <c r="D82" s="167" t="s">
        <v>137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152</v>
      </c>
      <c r="T82" s="148" t="s">
        <v>153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124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230</v>
      </c>
      <c r="C83" s="176" t="s">
        <v>303</v>
      </c>
      <c r="D83" s="167" t="s">
        <v>137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152</v>
      </c>
      <c r="T83" s="148" t="s">
        <v>159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120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231</v>
      </c>
      <c r="C84" s="176" t="s">
        <v>232</v>
      </c>
      <c r="D84" s="167" t="s">
        <v>137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152</v>
      </c>
      <c r="T84" s="148" t="s">
        <v>159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120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233</v>
      </c>
      <c r="C85" s="176" t="s">
        <v>299</v>
      </c>
      <c r="D85" s="167" t="s">
        <v>137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152</v>
      </c>
      <c r="T85" s="148" t="s">
        <v>153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120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230</v>
      </c>
      <c r="C86" s="176" t="s">
        <v>302</v>
      </c>
      <c r="D86" s="167" t="s">
        <v>137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152</v>
      </c>
      <c r="T86" s="148" t="s">
        <v>153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234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230</v>
      </c>
      <c r="C87" s="176" t="s">
        <v>314</v>
      </c>
      <c r="D87" s="167" t="s">
        <v>137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152</v>
      </c>
      <c r="T87" s="148" t="s">
        <v>153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234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230</v>
      </c>
      <c r="C88" s="174" t="s">
        <v>289</v>
      </c>
      <c r="D88" s="161" t="s">
        <v>137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152</v>
      </c>
      <c r="T88" s="148" t="s">
        <v>153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234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235</v>
      </c>
      <c r="C89" s="177" t="s">
        <v>236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119</v>
      </c>
      <c r="T89" s="148" t="s">
        <v>119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181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115</v>
      </c>
      <c r="B90" s="154" t="s">
        <v>76</v>
      </c>
      <c r="C90" s="173" t="s">
        <v>77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116</v>
      </c>
    </row>
    <row r="91" spans="1:60" ht="22.5" outlineLevel="1" x14ac:dyDescent="0.2">
      <c r="A91" s="165">
        <v>60</v>
      </c>
      <c r="B91" s="166" t="s">
        <v>237</v>
      </c>
      <c r="C91" s="176" t="s">
        <v>319</v>
      </c>
      <c r="D91" s="167" t="s">
        <v>137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152</v>
      </c>
      <c r="T91" s="148" t="s">
        <v>153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238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115</v>
      </c>
      <c r="B92" s="154" t="s">
        <v>78</v>
      </c>
      <c r="C92" s="173" t="s">
        <v>79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116</v>
      </c>
    </row>
    <row r="93" spans="1:60" outlineLevel="1" x14ac:dyDescent="0.2">
      <c r="A93" s="159">
        <v>61</v>
      </c>
      <c r="B93" s="160" t="s">
        <v>239</v>
      </c>
      <c r="C93" s="174" t="s">
        <v>240</v>
      </c>
      <c r="D93" s="161" t="s">
        <v>118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119</v>
      </c>
      <c r="T93" s="148" t="s">
        <v>119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170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241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121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242</v>
      </c>
      <c r="C95" s="176" t="s">
        <v>293</v>
      </c>
      <c r="D95" s="167" t="s">
        <v>118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243</v>
      </c>
      <c r="T95" s="148" t="s">
        <v>243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170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244</v>
      </c>
      <c r="C96" s="174" t="s">
        <v>286</v>
      </c>
      <c r="D96" s="161" t="s">
        <v>118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119</v>
      </c>
      <c r="T96" s="148" t="s">
        <v>119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170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241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121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245</v>
      </c>
      <c r="C98" s="174" t="s">
        <v>294</v>
      </c>
      <c r="D98" s="161" t="s">
        <v>118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152</v>
      </c>
      <c r="T98" s="148" t="s">
        <v>159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120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246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121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247</v>
      </c>
      <c r="C100" s="177" t="s">
        <v>248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119</v>
      </c>
      <c r="T100" s="148" t="s">
        <v>119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181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115</v>
      </c>
      <c r="B101" s="154" t="s">
        <v>80</v>
      </c>
      <c r="C101" s="173" t="s">
        <v>81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116</v>
      </c>
    </row>
    <row r="102" spans="1:60" ht="22.5" outlineLevel="1" x14ac:dyDescent="0.2">
      <c r="A102" s="159">
        <v>66</v>
      </c>
      <c r="B102" s="160" t="s">
        <v>249</v>
      </c>
      <c r="C102" s="174" t="s">
        <v>287</v>
      </c>
      <c r="D102" s="161" t="s">
        <v>118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119</v>
      </c>
      <c r="T102" s="148" t="s">
        <v>119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170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304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121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250</v>
      </c>
      <c r="C104" s="174" t="s">
        <v>315</v>
      </c>
      <c r="D104" s="161" t="s">
        <v>118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119</v>
      </c>
      <c r="T104" s="148" t="s">
        <v>119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170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304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121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251</v>
      </c>
      <c r="C106" s="176" t="s">
        <v>306</v>
      </c>
      <c r="D106" s="167" t="s">
        <v>148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119</v>
      </c>
      <c r="T106" s="148" t="s">
        <v>119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170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252</v>
      </c>
      <c r="C107" s="174" t="s">
        <v>316</v>
      </c>
      <c r="D107" s="161" t="s">
        <v>118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253</v>
      </c>
      <c r="S107" s="148" t="s">
        <v>119</v>
      </c>
      <c r="T107" s="148" t="s">
        <v>153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238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305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121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254</v>
      </c>
      <c r="C109" s="177" t="s">
        <v>255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119</v>
      </c>
      <c r="T109" s="148" t="s">
        <v>119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181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115</v>
      </c>
      <c r="B110" s="154" t="s">
        <v>82</v>
      </c>
      <c r="C110" s="173" t="s">
        <v>83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116</v>
      </c>
    </row>
    <row r="111" spans="1:60" outlineLevel="1" x14ac:dyDescent="0.2">
      <c r="A111" s="159">
        <v>71</v>
      </c>
      <c r="B111" s="160" t="s">
        <v>256</v>
      </c>
      <c r="C111" s="174" t="s">
        <v>257</v>
      </c>
      <c r="D111" s="161" t="s">
        <v>118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119</v>
      </c>
      <c r="T111" s="148" t="s">
        <v>119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170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121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258</v>
      </c>
      <c r="C113" s="176" t="s">
        <v>288</v>
      </c>
      <c r="D113" s="167" t="s">
        <v>118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119</v>
      </c>
      <c r="T113" s="148" t="s">
        <v>119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170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115</v>
      </c>
      <c r="B114" s="154" t="s">
        <v>84</v>
      </c>
      <c r="C114" s="173" t="s">
        <v>85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116</v>
      </c>
    </row>
    <row r="115" spans="1:60" outlineLevel="1" x14ac:dyDescent="0.2">
      <c r="A115" s="165">
        <v>73</v>
      </c>
      <c r="B115" s="166" t="s">
        <v>259</v>
      </c>
      <c r="C115" s="176" t="s">
        <v>260</v>
      </c>
      <c r="D115" s="167" t="s">
        <v>156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152</v>
      </c>
      <c r="T115" s="148" t="s">
        <v>153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120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115</v>
      </c>
      <c r="B116" s="154" t="s">
        <v>86</v>
      </c>
      <c r="C116" s="173" t="s">
        <v>87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116</v>
      </c>
    </row>
    <row r="117" spans="1:60" outlineLevel="1" x14ac:dyDescent="0.2">
      <c r="A117" s="165">
        <v>74</v>
      </c>
      <c r="B117" s="166" t="s">
        <v>261</v>
      </c>
      <c r="C117" s="176" t="s">
        <v>262</v>
      </c>
      <c r="D117" s="167" t="s">
        <v>164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119</v>
      </c>
      <c r="T117" s="148" t="s">
        <v>119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263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264</v>
      </c>
      <c r="C118" s="176" t="s">
        <v>265</v>
      </c>
      <c r="D118" s="167" t="s">
        <v>164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119</v>
      </c>
      <c r="T118" s="148" t="s">
        <v>119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263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266</v>
      </c>
      <c r="C119" s="176" t="s">
        <v>267</v>
      </c>
      <c r="D119" s="167" t="s">
        <v>164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119</v>
      </c>
      <c r="T119" s="148" t="s">
        <v>119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263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268</v>
      </c>
      <c r="C120" s="176" t="s">
        <v>269</v>
      </c>
      <c r="D120" s="167" t="s">
        <v>164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119</v>
      </c>
      <c r="T120" s="148" t="s">
        <v>119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263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270</v>
      </c>
      <c r="C121" s="176" t="s">
        <v>271</v>
      </c>
      <c r="D121" s="167" t="s">
        <v>164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119</v>
      </c>
      <c r="T121" s="148" t="s">
        <v>119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263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272</v>
      </c>
      <c r="C122" s="176" t="s">
        <v>273</v>
      </c>
      <c r="D122" s="167" t="s">
        <v>164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119</v>
      </c>
      <c r="T122" s="148" t="s">
        <v>119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263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115</v>
      </c>
      <c r="B123" s="154" t="s">
        <v>89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116</v>
      </c>
    </row>
    <row r="124" spans="1:60" outlineLevel="1" x14ac:dyDescent="0.2">
      <c r="A124" s="165">
        <v>80</v>
      </c>
      <c r="B124" s="166" t="s">
        <v>274</v>
      </c>
      <c r="C124" s="176" t="s">
        <v>275</v>
      </c>
      <c r="D124" s="167" t="s">
        <v>276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119</v>
      </c>
      <c r="T124" s="148" t="s">
        <v>153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277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278</v>
      </c>
      <c r="C125" s="176" t="s">
        <v>279</v>
      </c>
      <c r="D125" s="167" t="s">
        <v>276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152</v>
      </c>
      <c r="T125" s="148" t="s">
        <v>153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277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280</v>
      </c>
      <c r="C126" s="174" t="s">
        <v>281</v>
      </c>
      <c r="D126" s="161" t="s">
        <v>276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152</v>
      </c>
      <c r="T126" s="148" t="s">
        <v>153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277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282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283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284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285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2025-11-11T10:46:15Z</cp:lastPrinted>
  <dcterms:created xsi:type="dcterms:W3CDTF">2009-04-08T07:15:50Z</dcterms:created>
  <dcterms:modified xsi:type="dcterms:W3CDTF">2026-01-28T06:28:31Z</dcterms:modified>
</cp:coreProperties>
</file>