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5 URB VAL\"/>
    </mc:Choice>
  </mc:AlternateContent>
  <xr:revisionPtr revIDLastSave="0" documentId="8_{525CDCF2-5B50-4E0D-BE7B-4AC3A50D5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7" i="1" l="1"/>
  <c r="G99" i="1" s="1"/>
  <c r="G98" i="1"/>
</calcChain>
</file>

<file path=xl/sharedStrings.xml><?xml version="1.0" encoding="utf-8"?>
<sst xmlns="http://schemas.openxmlformats.org/spreadsheetml/2006/main" count="334" uniqueCount="261">
  <si>
    <t>Oprava volného bytu č. 6, Slezská 14</t>
  </si>
  <si>
    <t>VZ č. 35/2026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</si>
  <si>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</si>
  <si>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</si>
  <si>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</si>
  <si>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</si>
  <si>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</si>
  <si>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</si>
  <si>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</si>
  <si>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</si>
  <si>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</si>
  <si>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</si>
  <si>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</si>
  <si>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</si>
  <si>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</si>
  <si>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</si>
  <si>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</si>
  <si>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Slezská 282/14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</si>
  <si>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</si>
  <si>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</si>
  <si>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</si>
  <si>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</si>
  <si>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</si>
  <si>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</si>
  <si>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</si>
  <si>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</si>
  <si>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</si>
  <si>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</si>
  <si>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</si>
  <si>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</si>
  <si>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</si>
  <si>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</si>
  <si>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</si>
  <si>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</si>
  <si>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</si>
  <si>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</si>
  <si>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</si>
  <si>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</si>
  <si>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</si>
  <si>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</si>
  <si>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</si>
  <si>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</si>
  <si>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včetně plynového kondenzačního kotle a sporáku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</si>
  <si>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</si>
  <si>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</si>
  <si>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světla dle výběru objednatele, vypínače a zásuvky v KU v rámečku TANGO (2x2ks pod KU-linkou), pro digestoř, sporák a pro AP, zhotovení přípravy pro MT osvětlení v koupelně nad umývadlem, osvětlení linky led pásek v hliníkové liště</t>
  </si>
  <si>
    <t>3.1</t>
  </si>
  <si>
    <t>výměna wc kombi</t>
  </si>
  <si>
    <t>min. výška 40 cm s duálním splachováním včetně výměny odpadu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</si>
  <si>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</si>
  <si>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</si>
  <si>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</si>
  <si>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</si>
  <si>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</si>
  <si>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</si>
  <si>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 včetně sifonu lahvový chrom</t>
  </si>
  <si>
    <t>3.22</t>
  </si>
  <si>
    <t>výměna baterie dřezové stojánkové pákové</t>
  </si>
  <si>
    <t>včetně úpravy rozvodu SV a TUV rohových ventilů k baterii, s vyměnitelnou kartuší, záruka min. 5 let</t>
  </si>
  <si>
    <t>3.26</t>
  </si>
  <si>
    <t>výměna baterie umyvadlové stojánkové pákové</t>
  </si>
  <si>
    <t>včetně úpravy rozvodu vody rohových ventilů a dopojení - záruka min. 5 let</t>
  </si>
  <si>
    <t>3.31</t>
  </si>
  <si>
    <t>výměna baterie sprchové nástěnné R100</t>
  </si>
  <si>
    <t>s posuvným tyčovým držákem- chrom, záruka min. 5 let, včetně úpravy rozvodu vody</t>
  </si>
  <si>
    <t>3.33</t>
  </si>
  <si>
    <t>výměna dřezu nerez včetně příslušenství</t>
  </si>
  <si>
    <t>se zápachovou uzávěrkou, uzavírací vtok clic - clac s otvorem pro stojánkovou baterii, min. tl. plechu 0,8 mm s malou odkapnou plochou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</si>
  <si>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</si>
  <si>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</si>
  <si>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</si>
  <si>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3.41</t>
  </si>
  <si>
    <t>výměna digestoře klasické s vnitřním recirkulačním odtahem</t>
  </si>
  <si>
    <t>nerez výsuvná dle VOP</t>
  </si>
  <si>
    <t>3.48</t>
  </si>
  <si>
    <t>výměna spižní skříně včetně polic a žebříku</t>
  </si>
  <si>
    <t>vestavná dvoudílná o rozměrech v.  2,90 x š. 0,60 x h.0,40 m, tl. lamina min. 18 mm, ABS hrany 2 mm, stejný dekor  jako  KU-linka, zavírače dvířek s měkkým dorazem, osadit na nožkách s krycí lištou větrací nerezovou mřížkou u podlahy a pod stropem (dekor odsouhlasit s objednatelem). Dělení dveří v místě parapetu -parapet obchází nad a pod.</t>
  </si>
  <si>
    <t>3.54</t>
  </si>
  <si>
    <t>výměna vnitřních dveří – plné 60 cm</t>
  </si>
  <si>
    <t>KOUP- pravé, CPL laminát dle výběru objednatele</t>
  </si>
  <si>
    <t>3.69</t>
  </si>
  <si>
    <t>výměna dveřního prahu – délka 80 cm</t>
  </si>
  <si>
    <t xml:space="preserve"> u vstupních bytových dveří, lakovaný dubový</t>
  </si>
  <si>
    <t>3.77</t>
  </si>
  <si>
    <t>výměna přechodových lišt – délka 60 cm</t>
  </si>
  <si>
    <t>KOUP - nerez</t>
  </si>
  <si>
    <t>3.79</t>
  </si>
  <si>
    <t>výměna přechodových lišt – délka 80 cm</t>
  </si>
  <si>
    <t>KU ,OP - nerez</t>
  </si>
  <si>
    <t>3.82</t>
  </si>
  <si>
    <t>výměna dveřního kování</t>
  </si>
  <si>
    <t>OP,KU,KOUP - masivní kov</t>
  </si>
  <si>
    <t>3.83</t>
  </si>
  <si>
    <t>výměna zámku u dveří</t>
  </si>
  <si>
    <t xml:space="preserve">OP,KU,KOUP -u koupelny  -WC zámek  a do pokojů dozický zámek </t>
  </si>
  <si>
    <t>3.84</t>
  </si>
  <si>
    <t>výměna zárubně ocelové pro dveře – šířky 60 cm</t>
  </si>
  <si>
    <t>KOUP</t>
  </si>
  <si>
    <t>3.86</t>
  </si>
  <si>
    <t>výměna zárubně ocelové pro dveře – šířky 80 cm</t>
  </si>
  <si>
    <t xml:space="preserve">KU,OP 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</si>
  <si>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</si>
  <si>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</si>
  <si>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</si>
  <si>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</si>
  <si>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1,80 m tl. 38mm, včetně hliníkové zadní lišty ve styku s obkladem a hliníkových bočních hran u desky z jedné strany (dekor odsouhlasit s objednatelem)</t>
  </si>
  <si>
    <t>3.118</t>
  </si>
  <si>
    <t>výměna větracích mřížek</t>
  </si>
  <si>
    <t>uzavírací ve spižní skříni</t>
  </si>
  <si>
    <t>3.123</t>
  </si>
  <si>
    <t>demontáž a zpětná montáž zařizovacích předmětů, viz poznámka</t>
  </si>
  <si>
    <t>demontáž skříně v PŘ</t>
  </si>
  <si>
    <t>3.151</t>
  </si>
  <si>
    <t>dodání a montáž madla k vaně (kovové v bílé barvě) o délce viz. poznámka</t>
  </si>
  <si>
    <t>ke sprchovému koutu min. délka 60 cm - nerez</t>
  </si>
  <si>
    <t>3.179</t>
  </si>
  <si>
    <t>dodání a montáž sprchové zástěny, viz poznámka</t>
  </si>
  <si>
    <t>70 x 90 posuvné dveře, bezpečnostní čiré sklo o tl. min. 6 mm, rám broušený hliník</t>
  </si>
  <si>
    <t>3.190</t>
  </si>
  <si>
    <t>Dodávka a montáž sprchové vaničky</t>
  </si>
  <si>
    <t>keramická 70 x 90 se zápachovou uzávěrou</t>
  </si>
  <si>
    <t>3.191</t>
  </si>
  <si>
    <t>obezdění sprchové vaničky</t>
  </si>
  <si>
    <t>m2</t>
  </si>
  <si>
    <t>3.192</t>
  </si>
  <si>
    <t>obložení sprchové vaničky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</si>
  <si>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</si>
  <si>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</si>
  <si>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</si>
  <si>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</si>
  <si>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</si>
  <si>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zafóliování stávajícího volně stojícího sporáku a odvoz do skladu Plzeňská dle VOP</t>
  </si>
  <si>
    <t>3.212</t>
  </si>
  <si>
    <t>výměna vnitřních dveří – prosklené 3/3 sklo svislý pruh, 80 cm</t>
  </si>
  <si>
    <t xml:space="preserve">z PŘ do KU -pravé, 2 ks OP levé 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</si>
  <si>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</si>
  <si>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</si>
  <si>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</si>
  <si>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</si>
  <si>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 xml:space="preserve">KU,OP, PŘ  </t>
  </si>
  <si>
    <t>4.4</t>
  </si>
  <si>
    <t>položení PVC – vyšší zátěž, celoplošně podlepit</t>
  </si>
  <si>
    <t>KU,PŘ,OP -  dekor  laminátová podlaha s celoplošným podlepením nášlapná vrstva min. 0,7 mm (dekor odsouhlasit s objednatelem)</t>
  </si>
  <si>
    <t>4.6</t>
  </si>
  <si>
    <t>montáž obvodové soklové plastové lišty včetně doplňků</t>
  </si>
  <si>
    <t>bm</t>
  </si>
  <si>
    <t>KU,PŘ,OP- barva dle dekoru PVC plastové soklové lišty s komponenty</t>
  </si>
  <si>
    <t>4.8</t>
  </si>
  <si>
    <t>odstranění palubové podlahy</t>
  </si>
  <si>
    <t>KU,PŘ,OP</t>
  </si>
  <si>
    <t>4.10</t>
  </si>
  <si>
    <t>úprava podkladového násypu, srovnání a doplnění do tl. 30 mm vč. separační fólie 200g v mezivrstvě</t>
  </si>
  <si>
    <t>vyrovnávací podsyp např.liapol, KU,PŘ,OP</t>
  </si>
  <si>
    <t>4.11</t>
  </si>
  <si>
    <t xml:space="preserve">položení 2 vrstev OSB desek včetně parozábrany- separační folie </t>
  </si>
  <si>
    <t>2x OSB desky min. tl. 15 mm, KU,PŘ,OP</t>
  </si>
  <si>
    <t>4.12</t>
  </si>
  <si>
    <t>zhotovení rastru</t>
  </si>
  <si>
    <t>KU,OP,PŘ</t>
  </si>
  <si>
    <t>4.16</t>
  </si>
  <si>
    <t>odstranění desek OSB podlahy</t>
  </si>
  <si>
    <t>5.1</t>
  </si>
  <si>
    <t>provedení štukových omítek, vč. vyrovnání podkladu, 2x penetrace, použití lepidla, perlinky s doplňky, rohovníků, okolo špalet oken a dveří</t>
  </si>
  <si>
    <t xml:space="preserve">celý byt včetně vnitřní části spižní skříně, srovnání špalet kolem konstrukčních otvorů a za UT rohy s perlinkou okolo oken </t>
  </si>
  <si>
    <t>5.4</t>
  </si>
  <si>
    <t>škrábání stěn,stropů na soudržný podklad</t>
  </si>
  <si>
    <t xml:space="preserve">celý byt -strukturovaná omítka </t>
  </si>
  <si>
    <t>5.6</t>
  </si>
  <si>
    <t>malba dvojnásobná bílá</t>
  </si>
  <si>
    <t>celý byt včetně vnitřní části spižní skříně otěruvzdorná</t>
  </si>
  <si>
    <t>5.24</t>
  </si>
  <si>
    <t>zednické začištění otvoru viz poznámka</t>
  </si>
  <si>
    <t>otvor z KOUP do PŘ + demontáž ventilu včetně zednického začištění v PŘ</t>
  </si>
  <si>
    <t>6.7</t>
  </si>
  <si>
    <t>provedení hydroizolace pod obklad vč. úpravy podkladu před hydroizolací</t>
  </si>
  <si>
    <t>v koupelně včetně koutových těsnících pásků</t>
  </si>
  <si>
    <t>6.8</t>
  </si>
  <si>
    <t>vybourání keramického obkladu</t>
  </si>
  <si>
    <t>v kuchyni 3,10m2,  koupelně 11,40m2</t>
  </si>
  <si>
    <t>6.9</t>
  </si>
  <si>
    <t>provedení keramického obkladu včetně úpravy podkladu vč. úpravy podkladu před hydroizolací</t>
  </si>
  <si>
    <t xml:space="preserve"> v KOUP včetně AL ukončovacích lišt a vodotěsné těsnící pásky do rohů, srovnání podkladu do tl. 30mm,  v kuchyni  nad pracovní deskou KU-linky včetně boční stěny kladené naležato a k digestoři (dekor odsouhlasit s objednatelem)</t>
  </si>
  <si>
    <t>6.11</t>
  </si>
  <si>
    <t>položení keramické dlažby vnitřní</t>
  </si>
  <si>
    <t xml:space="preserve"> KOUP (dekor odsouhlasit s objednatelem)</t>
  </si>
  <si>
    <t>6.14</t>
  </si>
  <si>
    <t>vybourání dlažby</t>
  </si>
  <si>
    <t xml:space="preserve">KOUP </t>
  </si>
  <si>
    <t>6.18</t>
  </si>
  <si>
    <t>úprava podkladu pod dlažbu, včetně hydroizolace</t>
  </si>
  <si>
    <t xml:space="preserve">KOUP včetně betonového podkladu v tl. do 100mm  </t>
  </si>
  <si>
    <t>6.34</t>
  </si>
  <si>
    <t>provedení nového keramického obkladu včetně úpravy podkladu</t>
  </si>
  <si>
    <t>v koupelně nově do výše 2 m dekor odsouhlasit s dodavatelem</t>
  </si>
  <si>
    <t>6.39</t>
  </si>
  <si>
    <t>výměna revizních dvířek IŠ</t>
  </si>
  <si>
    <t>v rámu 30 x 30 pro přístup k vodoměru SV v koupelně</t>
  </si>
  <si>
    <t>6.41</t>
  </si>
  <si>
    <t>vybourání obezděné vany</t>
  </si>
  <si>
    <t>160 cm</t>
  </si>
  <si>
    <t>7.12</t>
  </si>
  <si>
    <t>nátěr rozvodů ÚT</t>
  </si>
  <si>
    <t>celý byt bílý odstín - syntetika určená pro radiátory (např. RADBAL S 2119)</t>
  </si>
  <si>
    <t>7.13</t>
  </si>
  <si>
    <t>nátěr rozvodů plynu</t>
  </si>
  <si>
    <t>celý byt barva bílá syntetika označit - žlutým pruhem</t>
  </si>
  <si>
    <t>7.14</t>
  </si>
  <si>
    <t>nátěr zárubní – šířka 60 cm</t>
  </si>
  <si>
    <t>KOUP barva bílá syntetika</t>
  </si>
  <si>
    <t>7.16</t>
  </si>
  <si>
    <t>nátěr zárubní – šířka 80 cm</t>
  </si>
  <si>
    <t xml:space="preserve">KU,OP, barva bílá syntetika a u vstupních bytových dveří hnědá syntetika </t>
  </si>
  <si>
    <t>8.11</t>
  </si>
  <si>
    <t>vypouštění topného systému, viz poznámka</t>
  </si>
  <si>
    <t>plynové etážové</t>
  </si>
  <si>
    <t>8.12</t>
  </si>
  <si>
    <t>napouštění topného systému, viz poznámka</t>
  </si>
  <si>
    <t>8.16</t>
  </si>
  <si>
    <t>výměna radiátoru – deskový,viz poznámka</t>
  </si>
  <si>
    <t>KU,OP,PŘ zachovat stejný výkon, včetně odvzdušňovacích ventilů a úpravy rozvodu ÚT v koupelně vést v rohu cca 1,5m</t>
  </si>
  <si>
    <t>8.20</t>
  </si>
  <si>
    <t>výměna termoregulačního ventilu, včetně hlavice</t>
  </si>
  <si>
    <t>KU,OP,PŘ,KOUP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</si>
  <si>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</si>
  <si>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</si>
  <si>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</si>
  <si>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</si>
  <si>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>pro pračku v KOUP</t>
  </si>
  <si>
    <t>8.31</t>
  </si>
  <si>
    <t>zhotovení samostatného odpadu pro AP pod omítkou včetně zednických prací, viz. poznámka</t>
  </si>
  <si>
    <t>8.37</t>
  </si>
  <si>
    <t>úprava odpadu pro sprchový kout</t>
  </si>
  <si>
    <t>původně vana</t>
  </si>
  <si>
    <t>8.38</t>
  </si>
  <si>
    <t>úprava vodoinstalace pro sprchový kout</t>
  </si>
  <si>
    <t>původně vana, do jiného rohu</t>
  </si>
  <si>
    <t>8.40</t>
  </si>
  <si>
    <t>oprava rozvodu plynu, viz. poznámka</t>
  </si>
  <si>
    <t>úprava svařovaného rozvodu plynu umístit za plynovou varnou desku popřípadě do zdi včetně plynového kohoutu v KU - 2,5 m v mědi</t>
  </si>
  <si>
    <t>8.42</t>
  </si>
  <si>
    <t>Úprava odvodu kondenzátu viz poznámka</t>
  </si>
  <si>
    <t>vedení stávajícího odvodu kondenzátu od plynového kondenzačního kotle v PPR trubce v podlaze KU nebo ve zdi a zaústění do odpadu. Stávající odvod je veden podél trubky po zdi.</t>
  </si>
  <si>
    <t>11.31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</si>
  <si>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</si>
  <si>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</si>
  <si>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</si>
  <si>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</si>
  <si>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</si>
  <si>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</si>
  <si>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</si>
  <si>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</si>
  <si>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</si>
  <si>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</si>
  <si>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</si>
  <si>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</si>
  <si>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</si>
  <si>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</si>
  <si>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</si>
  <si>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</si>
  <si>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</si>
  <si>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24.2.2026 06:23:32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</si>
</sst>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1"/>
  <sheetViews>
    <sheetView showGridLines="0" tabSelected="1" topLeftCell="A10" zoomScale="115" zoomScaleNormal="115" workbookViewId="0">
      <selection activeCell="F24" sqref="F24:F9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2406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260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6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6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42</v>
      </c>
      <c r="J26">
        <v>292</v>
      </c>
      <c r="K26"/>
    </row>
    <row r="27" spans="1:11" ht="150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21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48</v>
      </c>
      <c r="J28">
        <v>42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/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38</v>
      </c>
      <c r="E30" s="16">
        <v>1</v>
      </c>
      <c r="F30" s="36"/>
      <c r="G30" s="16">
        <f t="shared" si="0"/>
        <v>0</v>
      </c>
      <c r="H30" s="29"/>
      <c r="J30">
        <v>47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55</v>
      </c>
      <c r="J31">
        <v>48</v>
      </c>
      <c r="K31"/>
    </row>
    <row r="32" spans="1:11" ht="75" customHeight="1" x14ac:dyDescent="0.25">
      <c r="A32" s="13">
        <v>9</v>
      </c>
      <c r="B32" s="14" t="s">
        <v>56</v>
      </c>
      <c r="C32" s="28" t="s">
        <v>57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58</v>
      </c>
      <c r="J32">
        <v>63</v>
      </c>
      <c r="K32"/>
    </row>
    <row r="33" spans="1:11" ht="60" customHeight="1" x14ac:dyDescent="0.25">
      <c r="A33" s="13">
        <v>10</v>
      </c>
      <c r="B33" s="14" t="s">
        <v>59</v>
      </c>
      <c r="C33" s="28" t="s">
        <v>60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61</v>
      </c>
      <c r="J33">
        <v>67</v>
      </c>
      <c r="K33"/>
    </row>
    <row r="34" spans="1:11" ht="60" customHeight="1" x14ac:dyDescent="0.25">
      <c r="A34" s="13">
        <v>11</v>
      </c>
      <c r="B34" s="14" t="s">
        <v>62</v>
      </c>
      <c r="C34" s="28" t="s">
        <v>63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64</v>
      </c>
      <c r="J34">
        <v>72</v>
      </c>
      <c r="K34"/>
    </row>
    <row r="35" spans="1:11" ht="90" customHeight="1" x14ac:dyDescent="0.25">
      <c r="A35" s="13">
        <v>12</v>
      </c>
      <c r="B35" s="14" t="s">
        <v>65</v>
      </c>
      <c r="C35" s="28" t="s">
        <v>66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67</v>
      </c>
      <c r="J35">
        <v>74</v>
      </c>
      <c r="K35"/>
    </row>
    <row r="36" spans="1:11" ht="270" customHeight="1" x14ac:dyDescent="0.25">
      <c r="A36" s="13">
        <v>13</v>
      </c>
      <c r="B36" s="14" t="s">
        <v>68</v>
      </c>
      <c r="C36" s="28" t="s">
        <v>69</v>
      </c>
      <c r="D36" s="15" t="s">
        <v>38</v>
      </c>
      <c r="E36" s="16">
        <v>1</v>
      </c>
      <c r="F36" s="36"/>
      <c r="G36" s="16">
        <f t="shared" si="0"/>
        <v>0</v>
      </c>
      <c r="H36" s="29" t="s">
        <v>70</v>
      </c>
      <c r="J36">
        <v>79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73</v>
      </c>
      <c r="J37">
        <v>82</v>
      </c>
      <c r="K37"/>
    </row>
    <row r="38" spans="1:11" ht="195" customHeight="1" x14ac:dyDescent="0.25">
      <c r="A38" s="13">
        <v>15</v>
      </c>
      <c r="B38" s="14" t="s">
        <v>74</v>
      </c>
      <c r="C38" s="28" t="s">
        <v>75</v>
      </c>
      <c r="D38" s="15" t="s">
        <v>38</v>
      </c>
      <c r="E38" s="16">
        <v>1</v>
      </c>
      <c r="F38" s="36"/>
      <c r="G38" s="16">
        <f t="shared" si="0"/>
        <v>0</v>
      </c>
      <c r="H38" s="29" t="s">
        <v>76</v>
      </c>
      <c r="J38">
        <v>89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38</v>
      </c>
      <c r="E39" s="16">
        <v>1</v>
      </c>
      <c r="F39" s="36"/>
      <c r="G39" s="16">
        <f t="shared" si="0"/>
        <v>0</v>
      </c>
      <c r="H39" s="29" t="s">
        <v>79</v>
      </c>
      <c r="J39">
        <v>95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82</v>
      </c>
      <c r="J40">
        <v>110</v>
      </c>
      <c r="K40"/>
    </row>
    <row r="41" spans="1:11" ht="30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85</v>
      </c>
      <c r="J41">
        <v>118</v>
      </c>
      <c r="K41"/>
    </row>
    <row r="42" spans="1:11" ht="30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3</v>
      </c>
      <c r="F42" s="36"/>
      <c r="G42" s="16">
        <f t="shared" si="0"/>
        <v>0</v>
      </c>
      <c r="H42" s="29" t="s">
        <v>88</v>
      </c>
      <c r="J42">
        <v>120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38</v>
      </c>
      <c r="E43" s="16">
        <v>4</v>
      </c>
      <c r="F43" s="36"/>
      <c r="G43" s="16">
        <f t="shared" si="0"/>
        <v>0</v>
      </c>
      <c r="H43" s="29" t="s">
        <v>91</v>
      </c>
      <c r="J43">
        <v>123</v>
      </c>
      <c r="K43"/>
    </row>
    <row r="44" spans="1:11" ht="60" customHeight="1" x14ac:dyDescent="0.25">
      <c r="A44" s="13">
        <v>21</v>
      </c>
      <c r="B44" s="14" t="s">
        <v>92</v>
      </c>
      <c r="C44" s="28" t="s">
        <v>93</v>
      </c>
      <c r="D44" s="15" t="s">
        <v>38</v>
      </c>
      <c r="E44" s="16">
        <v>4</v>
      </c>
      <c r="F44" s="36"/>
      <c r="G44" s="16">
        <f t="shared" si="0"/>
        <v>0</v>
      </c>
      <c r="H44" s="29" t="s">
        <v>94</v>
      </c>
      <c r="J44">
        <v>124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97</v>
      </c>
      <c r="J45">
        <v>125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38</v>
      </c>
      <c r="E46" s="16">
        <v>3</v>
      </c>
      <c r="F46" s="36"/>
      <c r="G46" s="16">
        <f t="shared" si="0"/>
        <v>0</v>
      </c>
      <c r="H46" s="29" t="s">
        <v>100</v>
      </c>
      <c r="J46">
        <v>127</v>
      </c>
      <c r="K46"/>
    </row>
    <row r="47" spans="1:11" ht="60" customHeight="1" x14ac:dyDescent="0.25">
      <c r="A47" s="13">
        <v>24</v>
      </c>
      <c r="B47" s="14" t="s">
        <v>101</v>
      </c>
      <c r="C47" s="28" t="s">
        <v>102</v>
      </c>
      <c r="D47" s="15" t="s">
        <v>38</v>
      </c>
      <c r="E47" s="16">
        <v>1</v>
      </c>
      <c r="F47" s="36"/>
      <c r="G47" s="16">
        <f t="shared" si="0"/>
        <v>0</v>
      </c>
      <c r="H47" s="29"/>
      <c r="J47">
        <v>130</v>
      </c>
      <c r="K47"/>
    </row>
    <row r="48" spans="1:11" ht="105" customHeight="1" x14ac:dyDescent="0.25">
      <c r="A48" s="13">
        <v>25</v>
      </c>
      <c r="B48" s="14" t="s">
        <v>103</v>
      </c>
      <c r="C48" s="28" t="s">
        <v>104</v>
      </c>
      <c r="D48" s="15" t="s">
        <v>38</v>
      </c>
      <c r="E48" s="16">
        <v>1</v>
      </c>
      <c r="F48" s="36"/>
      <c r="G48" s="16">
        <f t="shared" si="0"/>
        <v>0</v>
      </c>
      <c r="H48" s="29" t="s">
        <v>105</v>
      </c>
      <c r="J48">
        <v>302</v>
      </c>
      <c r="K48"/>
    </row>
    <row r="49" spans="1:11" ht="30" customHeight="1" x14ac:dyDescent="0.25">
      <c r="A49" s="13">
        <v>26</v>
      </c>
      <c r="B49" s="14" t="s">
        <v>106</v>
      </c>
      <c r="C49" s="28" t="s">
        <v>107</v>
      </c>
      <c r="D49" s="15" t="s">
        <v>38</v>
      </c>
      <c r="E49" s="16">
        <v>2</v>
      </c>
      <c r="F49" s="36"/>
      <c r="G49" s="16">
        <f t="shared" si="0"/>
        <v>0</v>
      </c>
      <c r="H49" s="29" t="s">
        <v>108</v>
      </c>
      <c r="J49">
        <v>305</v>
      </c>
      <c r="K49"/>
    </row>
    <row r="50" spans="1:11" ht="45" customHeight="1" x14ac:dyDescent="0.25">
      <c r="A50" s="13">
        <v>27</v>
      </c>
      <c r="B50" s="14" t="s">
        <v>109</v>
      </c>
      <c r="C50" s="28" t="s">
        <v>110</v>
      </c>
      <c r="D50" s="15" t="s">
        <v>41</v>
      </c>
      <c r="E50" s="16">
        <v>1</v>
      </c>
      <c r="F50" s="36"/>
      <c r="G50" s="16">
        <f t="shared" si="0"/>
        <v>0</v>
      </c>
      <c r="H50" s="29" t="s">
        <v>111</v>
      </c>
      <c r="J50">
        <v>315</v>
      </c>
      <c r="K50"/>
    </row>
    <row r="51" spans="1:11" ht="45" customHeight="1" x14ac:dyDescent="0.25">
      <c r="A51" s="30">
        <v>28</v>
      </c>
      <c r="B51" s="31" t="s">
        <v>112</v>
      </c>
      <c r="C51" s="32" t="s">
        <v>113</v>
      </c>
      <c r="D51" s="33" t="s">
        <v>38</v>
      </c>
      <c r="E51" s="34">
        <v>1</v>
      </c>
      <c r="F51" s="36"/>
      <c r="G51" s="34">
        <f t="shared" si="0"/>
        <v>0</v>
      </c>
      <c r="H51" s="35" t="s">
        <v>114</v>
      </c>
      <c r="J51">
        <v>378</v>
      </c>
      <c r="K51"/>
    </row>
    <row r="52" spans="1:11" ht="60" customHeight="1" x14ac:dyDescent="0.25">
      <c r="A52" s="30">
        <v>29</v>
      </c>
      <c r="B52" s="31" t="s">
        <v>115</v>
      </c>
      <c r="C52" s="32" t="s">
        <v>116</v>
      </c>
      <c r="D52" s="33" t="s">
        <v>38</v>
      </c>
      <c r="E52" s="34">
        <v>1</v>
      </c>
      <c r="F52" s="36"/>
      <c r="G52" s="34">
        <f t="shared" si="0"/>
        <v>0</v>
      </c>
      <c r="H52" s="35" t="s">
        <v>117</v>
      </c>
      <c r="J52">
        <v>441</v>
      </c>
      <c r="K52"/>
    </row>
    <row r="53" spans="1:11" ht="45" customHeight="1" x14ac:dyDescent="0.25">
      <c r="A53" s="30">
        <v>30</v>
      </c>
      <c r="B53" s="31" t="s">
        <v>118</v>
      </c>
      <c r="C53" s="32" t="s">
        <v>119</v>
      </c>
      <c r="D53" s="33" t="s">
        <v>38</v>
      </c>
      <c r="E53" s="34">
        <v>1</v>
      </c>
      <c r="F53" s="36"/>
      <c r="G53" s="34">
        <f t="shared" si="0"/>
        <v>0</v>
      </c>
      <c r="H53" s="35" t="s">
        <v>120</v>
      </c>
      <c r="J53">
        <v>476</v>
      </c>
      <c r="K53"/>
    </row>
    <row r="54" spans="1:11" ht="30" customHeight="1" x14ac:dyDescent="0.25">
      <c r="A54" s="30">
        <v>31</v>
      </c>
      <c r="B54" s="31" t="s">
        <v>121</v>
      </c>
      <c r="C54" s="32" t="s">
        <v>122</v>
      </c>
      <c r="D54" s="33" t="s">
        <v>123</v>
      </c>
      <c r="E54" s="34">
        <v>0.5</v>
      </c>
      <c r="F54" s="36"/>
      <c r="G54" s="34">
        <f t="shared" si="0"/>
        <v>0</v>
      </c>
      <c r="H54" s="35"/>
      <c r="J54">
        <v>477</v>
      </c>
      <c r="K54"/>
    </row>
    <row r="55" spans="1:11" ht="30" customHeight="1" x14ac:dyDescent="0.25">
      <c r="A55" s="30">
        <v>32</v>
      </c>
      <c r="B55" s="31" t="s">
        <v>124</v>
      </c>
      <c r="C55" s="32" t="s">
        <v>125</v>
      </c>
      <c r="D55" s="33" t="s">
        <v>123</v>
      </c>
      <c r="E55" s="34">
        <v>0.5</v>
      </c>
      <c r="F55" s="36"/>
      <c r="G55" s="34">
        <f t="shared" si="0"/>
        <v>0</v>
      </c>
      <c r="H55" s="35"/>
      <c r="J55">
        <v>478</v>
      </c>
      <c r="K55"/>
    </row>
    <row r="56" spans="1:11" ht="90" customHeight="1" x14ac:dyDescent="0.25">
      <c r="A56" s="13">
        <v>33</v>
      </c>
      <c r="B56" s="14" t="s">
        <v>126</v>
      </c>
      <c r="C56" s="28" t="s">
        <v>127</v>
      </c>
      <c r="D56" s="15" t="s">
        <v>38</v>
      </c>
      <c r="E56" s="16">
        <v>1</v>
      </c>
      <c r="F56" s="36"/>
      <c r="G56" s="16">
        <f t="shared" ref="G56:G87" si="1">ROUND(E56*F56, 2)</f>
        <v>0</v>
      </c>
      <c r="H56" s="29" t="s">
        <v>128</v>
      </c>
      <c r="J56">
        <v>497</v>
      </c>
      <c r="K56"/>
    </row>
    <row r="57" spans="1:11" ht="75" customHeight="1" x14ac:dyDescent="0.25">
      <c r="A57" s="13">
        <v>34</v>
      </c>
      <c r="B57" s="14" t="s">
        <v>129</v>
      </c>
      <c r="C57" s="28" t="s">
        <v>130</v>
      </c>
      <c r="D57" s="15" t="s">
        <v>38</v>
      </c>
      <c r="E57" s="16">
        <v>1</v>
      </c>
      <c r="F57" s="36"/>
      <c r="G57" s="16">
        <f t="shared" si="1"/>
        <v>0</v>
      </c>
      <c r="H57" s="29" t="s">
        <v>131</v>
      </c>
      <c r="J57">
        <v>498</v>
      </c>
      <c r="K57"/>
    </row>
    <row r="58" spans="1:11" ht="45" customHeight="1" x14ac:dyDescent="0.25">
      <c r="A58" s="13">
        <v>35</v>
      </c>
      <c r="B58" s="14" t="s">
        <v>132</v>
      </c>
      <c r="C58" s="28" t="s">
        <v>133</v>
      </c>
      <c r="D58" s="15" t="s">
        <v>38</v>
      </c>
      <c r="E58" s="16">
        <v>3</v>
      </c>
      <c r="F58" s="36"/>
      <c r="G58" s="16">
        <f t="shared" si="1"/>
        <v>0</v>
      </c>
      <c r="H58" s="29" t="s">
        <v>134</v>
      </c>
      <c r="J58">
        <v>525</v>
      </c>
      <c r="K58"/>
    </row>
    <row r="59" spans="1:11" ht="90" customHeight="1" x14ac:dyDescent="0.25">
      <c r="A59" s="13">
        <v>36</v>
      </c>
      <c r="B59" s="14" t="s">
        <v>135</v>
      </c>
      <c r="C59" s="28" t="s">
        <v>136</v>
      </c>
      <c r="D59" s="15" t="s">
        <v>41</v>
      </c>
      <c r="E59" s="16">
        <v>1</v>
      </c>
      <c r="F59" s="36"/>
      <c r="G59" s="16">
        <f t="shared" si="1"/>
        <v>0</v>
      </c>
      <c r="H59" s="29"/>
      <c r="J59">
        <v>537</v>
      </c>
      <c r="K59"/>
    </row>
    <row r="60" spans="1:11" ht="30" customHeight="1" x14ac:dyDescent="0.25">
      <c r="A60" s="13">
        <v>37</v>
      </c>
      <c r="B60" s="14" t="s">
        <v>137</v>
      </c>
      <c r="C60" s="28" t="s">
        <v>138</v>
      </c>
      <c r="D60" s="15" t="s">
        <v>123</v>
      </c>
      <c r="E60" s="16">
        <v>48</v>
      </c>
      <c r="F60" s="36"/>
      <c r="G60" s="16">
        <f t="shared" si="1"/>
        <v>0</v>
      </c>
      <c r="H60" s="29" t="s">
        <v>139</v>
      </c>
      <c r="J60">
        <v>148</v>
      </c>
      <c r="K60"/>
    </row>
    <row r="61" spans="1:11" ht="90" customHeight="1" x14ac:dyDescent="0.25">
      <c r="A61" s="13">
        <v>38</v>
      </c>
      <c r="B61" s="14" t="s">
        <v>140</v>
      </c>
      <c r="C61" s="28" t="s">
        <v>141</v>
      </c>
      <c r="D61" s="15" t="s">
        <v>123</v>
      </c>
      <c r="E61" s="16">
        <v>48</v>
      </c>
      <c r="F61" s="36"/>
      <c r="G61" s="16">
        <f t="shared" si="1"/>
        <v>0</v>
      </c>
      <c r="H61" s="29" t="s">
        <v>142</v>
      </c>
      <c r="J61">
        <v>151</v>
      </c>
      <c r="K61"/>
    </row>
    <row r="62" spans="1:11" ht="60" customHeight="1" x14ac:dyDescent="0.25">
      <c r="A62" s="13">
        <v>39</v>
      </c>
      <c r="B62" s="14" t="s">
        <v>143</v>
      </c>
      <c r="C62" s="28" t="s">
        <v>144</v>
      </c>
      <c r="D62" s="15" t="s">
        <v>145</v>
      </c>
      <c r="E62" s="16">
        <v>49</v>
      </c>
      <c r="F62" s="36"/>
      <c r="G62" s="16">
        <f t="shared" si="1"/>
        <v>0</v>
      </c>
      <c r="H62" s="29" t="s">
        <v>146</v>
      </c>
      <c r="J62">
        <v>153</v>
      </c>
      <c r="K62"/>
    </row>
    <row r="63" spans="1:11" ht="30" customHeight="1" x14ac:dyDescent="0.25">
      <c r="A63" s="13">
        <v>40</v>
      </c>
      <c r="B63" s="14" t="s">
        <v>147</v>
      </c>
      <c r="C63" s="28" t="s">
        <v>148</v>
      </c>
      <c r="D63" s="15" t="s">
        <v>123</v>
      </c>
      <c r="E63" s="16">
        <v>48</v>
      </c>
      <c r="F63" s="36"/>
      <c r="G63" s="16">
        <f t="shared" si="1"/>
        <v>0</v>
      </c>
      <c r="H63" s="29" t="s">
        <v>149</v>
      </c>
      <c r="J63">
        <v>155</v>
      </c>
      <c r="K63"/>
    </row>
    <row r="64" spans="1:11" ht="60" customHeight="1" x14ac:dyDescent="0.25">
      <c r="A64" s="13">
        <v>41</v>
      </c>
      <c r="B64" s="14" t="s">
        <v>150</v>
      </c>
      <c r="C64" s="28" t="s">
        <v>151</v>
      </c>
      <c r="D64" s="15" t="s">
        <v>123</v>
      </c>
      <c r="E64" s="16">
        <v>48</v>
      </c>
      <c r="F64" s="36"/>
      <c r="G64" s="16">
        <f t="shared" si="1"/>
        <v>0</v>
      </c>
      <c r="H64" s="29" t="s">
        <v>152</v>
      </c>
      <c r="J64">
        <v>157</v>
      </c>
      <c r="K64"/>
    </row>
    <row r="65" spans="1:11" ht="45" customHeight="1" x14ac:dyDescent="0.25">
      <c r="A65" s="13">
        <v>42</v>
      </c>
      <c r="B65" s="14" t="s">
        <v>153</v>
      </c>
      <c r="C65" s="28" t="s">
        <v>154</v>
      </c>
      <c r="D65" s="15" t="s">
        <v>123</v>
      </c>
      <c r="E65" s="16">
        <v>48</v>
      </c>
      <c r="F65" s="36"/>
      <c r="G65" s="16">
        <f t="shared" si="1"/>
        <v>0</v>
      </c>
      <c r="H65" s="29" t="s">
        <v>155</v>
      </c>
      <c r="J65">
        <v>158</v>
      </c>
      <c r="K65"/>
    </row>
    <row r="66" spans="1:11" ht="30" customHeight="1" x14ac:dyDescent="0.25">
      <c r="A66" s="13">
        <v>43</v>
      </c>
      <c r="B66" s="14" t="s">
        <v>156</v>
      </c>
      <c r="C66" s="28" t="s">
        <v>157</v>
      </c>
      <c r="D66" s="15" t="s">
        <v>123</v>
      </c>
      <c r="E66" s="16">
        <v>48</v>
      </c>
      <c r="F66" s="36"/>
      <c r="G66" s="16">
        <f t="shared" si="1"/>
        <v>0</v>
      </c>
      <c r="H66" s="29" t="s">
        <v>158</v>
      </c>
      <c r="J66">
        <v>159</v>
      </c>
      <c r="K66"/>
    </row>
    <row r="67" spans="1:11" ht="30" customHeight="1" x14ac:dyDescent="0.25">
      <c r="A67" s="13">
        <v>44</v>
      </c>
      <c r="B67" s="14" t="s">
        <v>159</v>
      </c>
      <c r="C67" s="28" t="s">
        <v>160</v>
      </c>
      <c r="D67" s="15" t="s">
        <v>123</v>
      </c>
      <c r="E67" s="16">
        <v>48</v>
      </c>
      <c r="F67" s="36"/>
      <c r="G67" s="16">
        <f t="shared" si="1"/>
        <v>0</v>
      </c>
      <c r="H67" s="29" t="s">
        <v>158</v>
      </c>
      <c r="J67">
        <v>330</v>
      </c>
      <c r="K67"/>
    </row>
    <row r="68" spans="1:11" ht="90" customHeight="1" x14ac:dyDescent="0.25">
      <c r="A68" s="13">
        <v>45</v>
      </c>
      <c r="B68" s="14" t="s">
        <v>161</v>
      </c>
      <c r="C68" s="28" t="s">
        <v>162</v>
      </c>
      <c r="D68" s="15" t="s">
        <v>123</v>
      </c>
      <c r="E68" s="16">
        <v>188</v>
      </c>
      <c r="F68" s="36"/>
      <c r="G68" s="16">
        <f t="shared" si="1"/>
        <v>0</v>
      </c>
      <c r="H68" s="29" t="s">
        <v>163</v>
      </c>
      <c r="J68">
        <v>162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123</v>
      </c>
      <c r="E69" s="16">
        <v>188</v>
      </c>
      <c r="F69" s="36"/>
      <c r="G69" s="16">
        <f t="shared" si="1"/>
        <v>0</v>
      </c>
      <c r="H69" s="29" t="s">
        <v>166</v>
      </c>
      <c r="J69">
        <v>165</v>
      </c>
      <c r="K69"/>
    </row>
    <row r="70" spans="1:11" ht="45" customHeight="1" x14ac:dyDescent="0.25">
      <c r="A70" s="13">
        <v>47</v>
      </c>
      <c r="B70" s="14" t="s">
        <v>167</v>
      </c>
      <c r="C70" s="28" t="s">
        <v>168</v>
      </c>
      <c r="D70" s="15" t="s">
        <v>123</v>
      </c>
      <c r="E70" s="16">
        <v>188</v>
      </c>
      <c r="F70" s="36"/>
      <c r="G70" s="16">
        <f t="shared" si="1"/>
        <v>0</v>
      </c>
      <c r="H70" s="29" t="s">
        <v>169</v>
      </c>
      <c r="J70">
        <v>167</v>
      </c>
      <c r="K70"/>
    </row>
    <row r="71" spans="1:11" ht="60" customHeight="1" x14ac:dyDescent="0.25">
      <c r="A71" s="13">
        <v>48</v>
      </c>
      <c r="B71" s="14" t="s">
        <v>170</v>
      </c>
      <c r="C71" s="28" t="s">
        <v>171</v>
      </c>
      <c r="D71" s="15" t="s">
        <v>123</v>
      </c>
      <c r="E71" s="16">
        <v>0.1</v>
      </c>
      <c r="F71" s="36"/>
      <c r="G71" s="16">
        <f t="shared" si="1"/>
        <v>0</v>
      </c>
      <c r="H71" s="29" t="s">
        <v>172</v>
      </c>
      <c r="J71">
        <v>492</v>
      </c>
      <c r="K71"/>
    </row>
    <row r="72" spans="1:11" ht="45" customHeight="1" x14ac:dyDescent="0.25">
      <c r="A72" s="13">
        <v>49</v>
      </c>
      <c r="B72" s="14" t="s">
        <v>173</v>
      </c>
      <c r="C72" s="28" t="s">
        <v>174</v>
      </c>
      <c r="D72" s="15" t="s">
        <v>123</v>
      </c>
      <c r="E72" s="16">
        <v>7</v>
      </c>
      <c r="F72" s="36"/>
      <c r="G72" s="16">
        <f t="shared" si="1"/>
        <v>0</v>
      </c>
      <c r="H72" s="29" t="s">
        <v>175</v>
      </c>
      <c r="J72">
        <v>175</v>
      </c>
      <c r="K72"/>
    </row>
    <row r="73" spans="1:11" ht="45" customHeight="1" x14ac:dyDescent="0.25">
      <c r="A73" s="13">
        <v>50</v>
      </c>
      <c r="B73" s="14" t="s">
        <v>176</v>
      </c>
      <c r="C73" s="28" t="s">
        <v>177</v>
      </c>
      <c r="D73" s="15" t="s">
        <v>123</v>
      </c>
      <c r="E73" s="16">
        <v>14.5</v>
      </c>
      <c r="F73" s="36"/>
      <c r="G73" s="16">
        <f t="shared" si="1"/>
        <v>0</v>
      </c>
      <c r="H73" s="29" t="s">
        <v>178</v>
      </c>
      <c r="J73">
        <v>176</v>
      </c>
      <c r="K73"/>
    </row>
    <row r="74" spans="1:11" ht="135" customHeight="1" x14ac:dyDescent="0.25">
      <c r="A74" s="13">
        <v>51</v>
      </c>
      <c r="B74" s="14" t="s">
        <v>179</v>
      </c>
      <c r="C74" s="28" t="s">
        <v>180</v>
      </c>
      <c r="D74" s="15" t="s">
        <v>123</v>
      </c>
      <c r="E74" s="16">
        <v>14.5</v>
      </c>
      <c r="F74" s="36"/>
      <c r="G74" s="16">
        <f t="shared" si="1"/>
        <v>0</v>
      </c>
      <c r="H74" s="29" t="s">
        <v>181</v>
      </c>
      <c r="J74">
        <v>177</v>
      </c>
      <c r="K74"/>
    </row>
    <row r="75" spans="1:11" ht="45" customHeight="1" x14ac:dyDescent="0.25">
      <c r="A75" s="13">
        <v>52</v>
      </c>
      <c r="B75" s="14" t="s">
        <v>182</v>
      </c>
      <c r="C75" s="28" t="s">
        <v>183</v>
      </c>
      <c r="D75" s="15" t="s">
        <v>123</v>
      </c>
      <c r="E75" s="16">
        <v>2.8</v>
      </c>
      <c r="F75" s="36"/>
      <c r="G75" s="16">
        <f t="shared" si="1"/>
        <v>0</v>
      </c>
      <c r="H75" s="29" t="s">
        <v>184</v>
      </c>
      <c r="J75">
        <v>179</v>
      </c>
      <c r="K75"/>
    </row>
    <row r="76" spans="1:11" ht="30" customHeight="1" x14ac:dyDescent="0.25">
      <c r="A76" s="13">
        <v>53</v>
      </c>
      <c r="B76" s="14" t="s">
        <v>185</v>
      </c>
      <c r="C76" s="28" t="s">
        <v>186</v>
      </c>
      <c r="D76" s="15" t="s">
        <v>123</v>
      </c>
      <c r="E76" s="16">
        <v>2.1</v>
      </c>
      <c r="F76" s="36"/>
      <c r="G76" s="16">
        <f t="shared" si="1"/>
        <v>0</v>
      </c>
      <c r="H76" s="29" t="s">
        <v>187</v>
      </c>
      <c r="J76">
        <v>182</v>
      </c>
      <c r="K76"/>
    </row>
    <row r="77" spans="1:11" ht="45" customHeight="1" x14ac:dyDescent="0.25">
      <c r="A77" s="13">
        <v>54</v>
      </c>
      <c r="B77" s="14" t="s">
        <v>188</v>
      </c>
      <c r="C77" s="28" t="s">
        <v>189</v>
      </c>
      <c r="D77" s="15" t="s">
        <v>123</v>
      </c>
      <c r="E77" s="16">
        <v>3.4</v>
      </c>
      <c r="F77" s="36"/>
      <c r="G77" s="16">
        <f t="shared" si="1"/>
        <v>0</v>
      </c>
      <c r="H77" s="29" t="s">
        <v>190</v>
      </c>
      <c r="J77">
        <v>186</v>
      </c>
      <c r="K77"/>
    </row>
    <row r="78" spans="1:11" ht="60" customHeight="1" x14ac:dyDescent="0.25">
      <c r="A78" s="30">
        <v>55</v>
      </c>
      <c r="B78" s="31" t="s">
        <v>191</v>
      </c>
      <c r="C78" s="32" t="s">
        <v>192</v>
      </c>
      <c r="D78" s="33" t="s">
        <v>123</v>
      </c>
      <c r="E78" s="34">
        <v>2</v>
      </c>
      <c r="F78" s="36"/>
      <c r="G78" s="34">
        <f t="shared" si="1"/>
        <v>0</v>
      </c>
      <c r="H78" s="35" t="s">
        <v>193</v>
      </c>
      <c r="J78">
        <v>445</v>
      </c>
      <c r="K78"/>
    </row>
    <row r="79" spans="1:11" ht="45" customHeight="1" x14ac:dyDescent="0.25">
      <c r="A79" s="13">
        <v>56</v>
      </c>
      <c r="B79" s="14" t="s">
        <v>194</v>
      </c>
      <c r="C79" s="28" t="s">
        <v>195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196</v>
      </c>
      <c r="J79">
        <v>471</v>
      </c>
      <c r="K79"/>
    </row>
    <row r="80" spans="1:11" ht="30" customHeight="1" x14ac:dyDescent="0.25">
      <c r="A80" s="30">
        <v>57</v>
      </c>
      <c r="B80" s="31" t="s">
        <v>197</v>
      </c>
      <c r="C80" s="32" t="s">
        <v>198</v>
      </c>
      <c r="D80" s="33" t="s">
        <v>38</v>
      </c>
      <c r="E80" s="34">
        <v>1</v>
      </c>
      <c r="F80" s="36"/>
      <c r="G80" s="34">
        <f t="shared" si="1"/>
        <v>0</v>
      </c>
      <c r="H80" s="35" t="s">
        <v>199</v>
      </c>
      <c r="J80">
        <v>479</v>
      </c>
      <c r="K80"/>
    </row>
    <row r="81" spans="1:11" ht="60" customHeight="1" x14ac:dyDescent="0.25">
      <c r="A81" s="13">
        <v>58</v>
      </c>
      <c r="B81" s="14" t="s">
        <v>200</v>
      </c>
      <c r="C81" s="28" t="s">
        <v>201</v>
      </c>
      <c r="D81" s="15" t="s">
        <v>41</v>
      </c>
      <c r="E81" s="16">
        <v>1</v>
      </c>
      <c r="F81" s="36"/>
      <c r="G81" s="16">
        <f t="shared" si="1"/>
        <v>0</v>
      </c>
      <c r="H81" s="29" t="s">
        <v>202</v>
      </c>
      <c r="J81">
        <v>205</v>
      </c>
      <c r="K81"/>
    </row>
    <row r="82" spans="1:11" ht="45" customHeight="1" x14ac:dyDescent="0.25">
      <c r="A82" s="13">
        <v>59</v>
      </c>
      <c r="B82" s="14" t="s">
        <v>203</v>
      </c>
      <c r="C82" s="28" t="s">
        <v>204</v>
      </c>
      <c r="D82" s="15" t="s">
        <v>41</v>
      </c>
      <c r="E82" s="16">
        <v>1</v>
      </c>
      <c r="F82" s="36"/>
      <c r="G82" s="16">
        <f t="shared" si="1"/>
        <v>0</v>
      </c>
      <c r="H82" s="29" t="s">
        <v>205</v>
      </c>
      <c r="J82">
        <v>206</v>
      </c>
      <c r="K82"/>
    </row>
    <row r="83" spans="1:11" ht="30" customHeight="1" x14ac:dyDescent="0.25">
      <c r="A83" s="13">
        <v>60</v>
      </c>
      <c r="B83" s="14" t="s">
        <v>206</v>
      </c>
      <c r="C83" s="28" t="s">
        <v>207</v>
      </c>
      <c r="D83" s="15" t="s">
        <v>38</v>
      </c>
      <c r="E83" s="16">
        <v>1</v>
      </c>
      <c r="F83" s="36"/>
      <c r="G83" s="16">
        <f t="shared" si="1"/>
        <v>0</v>
      </c>
      <c r="H83" s="29" t="s">
        <v>208</v>
      </c>
      <c r="J83">
        <v>207</v>
      </c>
      <c r="K83"/>
    </row>
    <row r="84" spans="1:11" ht="60" customHeight="1" x14ac:dyDescent="0.25">
      <c r="A84" s="13">
        <v>61</v>
      </c>
      <c r="B84" s="14" t="s">
        <v>209</v>
      </c>
      <c r="C84" s="28" t="s">
        <v>210</v>
      </c>
      <c r="D84" s="15" t="s">
        <v>38</v>
      </c>
      <c r="E84" s="16">
        <v>4</v>
      </c>
      <c r="F84" s="36"/>
      <c r="G84" s="16">
        <f t="shared" si="1"/>
        <v>0</v>
      </c>
      <c r="H84" s="29" t="s">
        <v>211</v>
      </c>
      <c r="J84">
        <v>209</v>
      </c>
      <c r="K84"/>
    </row>
    <row r="85" spans="1:11" ht="30" customHeight="1" x14ac:dyDescent="0.25">
      <c r="A85" s="13">
        <v>62</v>
      </c>
      <c r="B85" s="14" t="s">
        <v>212</v>
      </c>
      <c r="C85" s="28" t="s">
        <v>213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214</v>
      </c>
      <c r="J85">
        <v>224</v>
      </c>
      <c r="K85"/>
    </row>
    <row r="86" spans="1:11" ht="30" customHeight="1" x14ac:dyDescent="0.25">
      <c r="A86" s="13">
        <v>63</v>
      </c>
      <c r="B86" s="14" t="s">
        <v>215</v>
      </c>
      <c r="C86" s="28" t="s">
        <v>216</v>
      </c>
      <c r="D86" s="15" t="s">
        <v>41</v>
      </c>
      <c r="E86" s="16">
        <v>1</v>
      </c>
      <c r="F86" s="36"/>
      <c r="G86" s="16">
        <f t="shared" si="1"/>
        <v>0</v>
      </c>
      <c r="H86" s="29" t="s">
        <v>214</v>
      </c>
      <c r="J86">
        <v>225</v>
      </c>
      <c r="K86"/>
    </row>
    <row r="87" spans="1:11" ht="75" customHeight="1" x14ac:dyDescent="0.25">
      <c r="A87" s="13">
        <v>64</v>
      </c>
      <c r="B87" s="14" t="s">
        <v>217</v>
      </c>
      <c r="C87" s="28" t="s">
        <v>218</v>
      </c>
      <c r="D87" s="15" t="s">
        <v>38</v>
      </c>
      <c r="E87" s="16">
        <v>4</v>
      </c>
      <c r="F87" s="36"/>
      <c r="G87" s="16">
        <f t="shared" si="1"/>
        <v>0</v>
      </c>
      <c r="H87" s="29" t="s">
        <v>219</v>
      </c>
      <c r="J87">
        <v>229</v>
      </c>
      <c r="K87"/>
    </row>
    <row r="88" spans="1:11" ht="45" customHeight="1" x14ac:dyDescent="0.25">
      <c r="A88" s="13">
        <v>65</v>
      </c>
      <c r="B88" s="14" t="s">
        <v>220</v>
      </c>
      <c r="C88" s="28" t="s">
        <v>221</v>
      </c>
      <c r="D88" s="15" t="s">
        <v>38</v>
      </c>
      <c r="E88" s="16">
        <v>4</v>
      </c>
      <c r="F88" s="36"/>
      <c r="G88" s="16">
        <f t="shared" ref="G88:G96" si="2">ROUND(E88*F88, 2)</f>
        <v>0</v>
      </c>
      <c r="H88" s="29" t="s">
        <v>222</v>
      </c>
      <c r="J88">
        <v>233</v>
      </c>
      <c r="K88"/>
    </row>
    <row r="89" spans="1:11" ht="45" customHeight="1" x14ac:dyDescent="0.25">
      <c r="A89" s="13">
        <v>66</v>
      </c>
      <c r="B89" s="14" t="s">
        <v>223</v>
      </c>
      <c r="C89" s="28" t="s">
        <v>224</v>
      </c>
      <c r="D89" s="15" t="s">
        <v>41</v>
      </c>
      <c r="E89" s="16">
        <v>1</v>
      </c>
      <c r="F89" s="36"/>
      <c r="G89" s="16">
        <f t="shared" si="2"/>
        <v>0</v>
      </c>
      <c r="H89" s="29" t="s">
        <v>214</v>
      </c>
      <c r="J89">
        <v>235</v>
      </c>
      <c r="K89"/>
    </row>
    <row r="90" spans="1:11" ht="60" customHeight="1" x14ac:dyDescent="0.25">
      <c r="A90" s="30">
        <v>67</v>
      </c>
      <c r="B90" s="31" t="s">
        <v>225</v>
      </c>
      <c r="C90" s="32" t="s">
        <v>226</v>
      </c>
      <c r="D90" s="33" t="s">
        <v>41</v>
      </c>
      <c r="E90" s="34">
        <v>1</v>
      </c>
      <c r="F90" s="36"/>
      <c r="G90" s="34">
        <f t="shared" si="2"/>
        <v>0</v>
      </c>
      <c r="H90" s="35" t="s">
        <v>227</v>
      </c>
      <c r="J90">
        <v>399</v>
      </c>
      <c r="K90"/>
    </row>
    <row r="91" spans="1:11" ht="60" customHeight="1" x14ac:dyDescent="0.25">
      <c r="A91" s="30">
        <v>68</v>
      </c>
      <c r="B91" s="31" t="s">
        <v>228</v>
      </c>
      <c r="C91" s="32" t="s">
        <v>229</v>
      </c>
      <c r="D91" s="33" t="s">
        <v>41</v>
      </c>
      <c r="E91" s="34">
        <v>1</v>
      </c>
      <c r="F91" s="36"/>
      <c r="G91" s="34">
        <f t="shared" si="2"/>
        <v>0</v>
      </c>
      <c r="H91" s="35" t="s">
        <v>227</v>
      </c>
      <c r="J91">
        <v>400</v>
      </c>
      <c r="K91"/>
    </row>
    <row r="92" spans="1:11" ht="30" customHeight="1" x14ac:dyDescent="0.25">
      <c r="A92" s="30">
        <v>69</v>
      </c>
      <c r="B92" s="31" t="s">
        <v>230</v>
      </c>
      <c r="C92" s="32" t="s">
        <v>231</v>
      </c>
      <c r="D92" s="33" t="s">
        <v>41</v>
      </c>
      <c r="E92" s="34">
        <v>1</v>
      </c>
      <c r="F92" s="36"/>
      <c r="G92" s="34">
        <f t="shared" si="2"/>
        <v>0</v>
      </c>
      <c r="H92" s="35" t="s">
        <v>232</v>
      </c>
      <c r="J92">
        <v>447</v>
      </c>
      <c r="K92"/>
    </row>
    <row r="93" spans="1:11" ht="30" customHeight="1" x14ac:dyDescent="0.25">
      <c r="A93" s="30">
        <v>70</v>
      </c>
      <c r="B93" s="31" t="s">
        <v>233</v>
      </c>
      <c r="C93" s="32" t="s">
        <v>234</v>
      </c>
      <c r="D93" s="33" t="s">
        <v>41</v>
      </c>
      <c r="E93" s="34">
        <v>1</v>
      </c>
      <c r="F93" s="36"/>
      <c r="G93" s="34">
        <f t="shared" si="2"/>
        <v>0</v>
      </c>
      <c r="H93" s="35" t="s">
        <v>235</v>
      </c>
      <c r="J93">
        <v>448</v>
      </c>
      <c r="K93"/>
    </row>
    <row r="94" spans="1:11" ht="90" customHeight="1" x14ac:dyDescent="0.25">
      <c r="A94" s="13">
        <v>71</v>
      </c>
      <c r="B94" s="14" t="s">
        <v>236</v>
      </c>
      <c r="C94" s="28" t="s">
        <v>237</v>
      </c>
      <c r="D94" s="15" t="s">
        <v>41</v>
      </c>
      <c r="E94" s="16">
        <v>1</v>
      </c>
      <c r="F94" s="36"/>
      <c r="G94" s="16">
        <f t="shared" si="2"/>
        <v>0</v>
      </c>
      <c r="H94" s="29" t="s">
        <v>238</v>
      </c>
      <c r="J94">
        <v>460</v>
      </c>
      <c r="K94"/>
    </row>
    <row r="95" spans="1:11" ht="120" customHeight="1" x14ac:dyDescent="0.25">
      <c r="A95" s="13">
        <v>72</v>
      </c>
      <c r="B95" s="14" t="s">
        <v>239</v>
      </c>
      <c r="C95" s="28" t="s">
        <v>240</v>
      </c>
      <c r="D95" s="15" t="s">
        <v>145</v>
      </c>
      <c r="E95" s="16">
        <v>5</v>
      </c>
      <c r="F95" s="36"/>
      <c r="G95" s="16">
        <f t="shared" si="2"/>
        <v>0</v>
      </c>
      <c r="H95" s="29" t="s">
        <v>241</v>
      </c>
      <c r="J95">
        <v>488</v>
      </c>
      <c r="K95"/>
    </row>
    <row r="96" spans="1:11" ht="30" customHeight="1" x14ac:dyDescent="0.25">
      <c r="A96" s="13">
        <v>73</v>
      </c>
      <c r="B96" s="14" t="s">
        <v>242</v>
      </c>
      <c r="C96" s="28" t="s">
        <v>243</v>
      </c>
      <c r="D96" s="15" t="s">
        <v>20</v>
      </c>
      <c r="E96" s="16">
        <v>1</v>
      </c>
      <c r="F96" s="36"/>
      <c r="G96" s="16">
        <f t="shared" si="2"/>
        <v>0</v>
      </c>
      <c r="H96" s="29"/>
      <c r="J96">
        <v>307</v>
      </c>
      <c r="K96"/>
    </row>
    <row r="97" spans="1:11" ht="27" customHeight="1" x14ac:dyDescent="0.25">
      <c r="A97" s="39" t="s">
        <v>244</v>
      </c>
      <c r="B97" s="40"/>
      <c r="C97" s="40"/>
      <c r="D97" s="40"/>
      <c r="E97" s="40"/>
      <c r="F97" s="40"/>
      <c r="G97" s="27">
        <f>ROUND(0+G51+G52+G53+G54+G55+G78+G80+G90+G91+G92+G93, 2)</f>
        <v>0</v>
      </c>
      <c r="H97" s="23"/>
      <c r="K97"/>
    </row>
    <row r="98" spans="1:11" ht="27" customHeight="1" x14ac:dyDescent="0.25">
      <c r="A98" s="64" t="s">
        <v>245</v>
      </c>
      <c r="B98" s="65"/>
      <c r="C98" s="65"/>
      <c r="D98" s="65"/>
      <c r="E98" s="65"/>
      <c r="F98" s="65"/>
      <c r="G98" s="12">
        <f>ROUND(0+G24+G25+G26+G27+G28+G29+G30+G31+G32+G33+G34+G35+G36+G37+G38+G39+G40+G41+G42+G43+G44+G45+G46+G47+G48+G49+G50+G56+G57+G58+G59+G60+G61+G62+G63+G64+G65+G66+G67+G68+G69+G70+G71+G72+G73+G74+G75+G76+G77+G79+G81+G82+G83+G84+G85+G86+G87+G88+G89+G94+G95+G96, 2)</f>
        <v>0</v>
      </c>
      <c r="K98"/>
    </row>
    <row r="99" spans="1:11" ht="27" customHeight="1" x14ac:dyDescent="0.25">
      <c r="A99" s="64" t="s">
        <v>246</v>
      </c>
      <c r="B99" s="65"/>
      <c r="C99" s="65"/>
      <c r="D99" s="65"/>
      <c r="E99" s="65"/>
      <c r="F99" s="65"/>
      <c r="G99" s="12">
        <f>G97+G98</f>
        <v>0</v>
      </c>
      <c r="K99"/>
    </row>
    <row r="100" spans="1:11" ht="27" customHeight="1" x14ac:dyDescent="0.25">
      <c r="A100" s="63" t="s">
        <v>247</v>
      </c>
      <c r="B100" s="63"/>
      <c r="C100" s="63"/>
      <c r="D100" s="63"/>
      <c r="E100" s="63"/>
      <c r="F100" s="63"/>
      <c r="G100" s="63"/>
      <c r="H100" s="63"/>
      <c r="K100"/>
    </row>
    <row r="101" spans="1:11" ht="27" customHeight="1" x14ac:dyDescent="0.25">
      <c r="A101" s="62" t="s">
        <v>248</v>
      </c>
      <c r="B101" s="62"/>
      <c r="C101" s="62"/>
      <c r="D101" s="62"/>
      <c r="E101" s="62"/>
      <c r="F101" s="62"/>
      <c r="G101" s="62"/>
      <c r="H101" s="62"/>
      <c r="K101"/>
    </row>
    <row r="102" spans="1:11" ht="15.75" customHeight="1" x14ac:dyDescent="0.25">
      <c r="A102" s="24"/>
      <c r="B102" s="37" t="s">
        <v>249</v>
      </c>
      <c r="C102" s="37"/>
      <c r="D102" s="37"/>
      <c r="E102" s="37"/>
      <c r="F102" s="38"/>
      <c r="K102"/>
    </row>
    <row r="103" spans="1:11" ht="45" customHeight="1" x14ac:dyDescent="0.25">
      <c r="A103" s="25" t="s">
        <v>250</v>
      </c>
      <c r="B103" s="104" t="s">
        <v>251</v>
      </c>
      <c r="C103" s="104"/>
      <c r="D103" s="104"/>
      <c r="E103" s="104"/>
      <c r="F103" s="105"/>
      <c r="K103"/>
    </row>
    <row r="104" spans="1:11" ht="60" customHeight="1" x14ac:dyDescent="0.25">
      <c r="A104" s="25" t="s">
        <v>252</v>
      </c>
      <c r="B104" s="104" t="s">
        <v>253</v>
      </c>
      <c r="C104" s="104"/>
      <c r="D104" s="104"/>
      <c r="E104" s="104"/>
      <c r="F104" s="105"/>
      <c r="K104"/>
    </row>
    <row r="105" spans="1:11" ht="45" customHeight="1" x14ac:dyDescent="0.25">
      <c r="A105" s="25" t="s">
        <v>254</v>
      </c>
      <c r="B105" s="104" t="s">
        <v>255</v>
      </c>
      <c r="C105" s="104"/>
      <c r="D105" s="104"/>
      <c r="E105" s="104"/>
      <c r="F105" s="105"/>
      <c r="K105"/>
    </row>
    <row r="106" spans="1:11" ht="75" customHeight="1" x14ac:dyDescent="0.25">
      <c r="A106" s="25" t="s">
        <v>256</v>
      </c>
      <c r="B106" s="104" t="s">
        <v>257</v>
      </c>
      <c r="C106" s="104"/>
      <c r="D106" s="104"/>
      <c r="E106" s="104"/>
      <c r="F106" s="105"/>
      <c r="K106"/>
    </row>
    <row r="107" spans="1:11" ht="120" customHeight="1" x14ac:dyDescent="0.25">
      <c r="A107" s="25" t="s">
        <v>258</v>
      </c>
      <c r="B107" s="104" t="s">
        <v>259</v>
      </c>
      <c r="C107" s="104"/>
      <c r="D107" s="104"/>
      <c r="E107" s="104"/>
      <c r="F107" s="105"/>
      <c r="K107"/>
    </row>
    <row r="108" spans="1:11" x14ac:dyDescent="0.25">
      <c r="A108" s="3"/>
      <c r="B108" s="26"/>
      <c r="C108" s="26"/>
      <c r="D108" s="26"/>
      <c r="E108" s="26"/>
      <c r="F108" s="26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</sheetData>
  <sheetProtection password="EB95" sheet="1"/>
  <mergeCells count="42">
    <mergeCell ref="B103:F103"/>
    <mergeCell ref="B104:F104"/>
    <mergeCell ref="B105:F105"/>
    <mergeCell ref="B106:F106"/>
    <mergeCell ref="B107:F10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2:F102"/>
    <mergeCell ref="A97:F97"/>
    <mergeCell ref="D17:G17"/>
    <mergeCell ref="A19:C21"/>
    <mergeCell ref="D20:G20"/>
    <mergeCell ref="D21:G21"/>
    <mergeCell ref="A17:C17"/>
    <mergeCell ref="A18:C18"/>
    <mergeCell ref="D18:G18"/>
    <mergeCell ref="D19:G19"/>
    <mergeCell ref="A101:H101"/>
    <mergeCell ref="A100:H100"/>
    <mergeCell ref="A98:F98"/>
    <mergeCell ref="A99:F9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2026-02-24T08:12:00Z</cp:lastPrinted>
  <dcterms:created xsi:type="dcterms:W3CDTF">2016-02-28T17:51:02Z</dcterms:created>
  <dcterms:modified xsi:type="dcterms:W3CDTF">2026-02-26T07:12:57Z</dcterms:modified>
  <cp:category/>
</cp:coreProperties>
</file>