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6 URB VAL\"/>
    </mc:Choice>
  </mc:AlternateContent>
  <xr:revisionPtr revIDLastSave="0" documentId="8_{DECE33C1-137B-42C4-BB6E-5C89EC95B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9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8" i="1" s="1"/>
  <c r="G99" i="1" l="1"/>
</calcChain>
</file>

<file path=xl/sharedStrings.xml><?xml version="1.0" encoding="utf-8"?>
<sst xmlns="http://schemas.openxmlformats.org/spreadsheetml/2006/main" count="334" uniqueCount="263">
  <si>
    <t>Oprava volného bytu č. 22, Odborářská 68</t>
  </si>
  <si>
    <t>VZ č. 36/2026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</si>
  <si>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</si>
  <si>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</si>
  <si>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</si>
  <si>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</si>
  <si>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</si>
  <si>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</si>
  <si>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</si>
  <si>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</si>
  <si>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</si>
  <si>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</si>
  <si>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</si>
  <si>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</si>
  <si>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</si>
  <si>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</si>
  <si>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</si>
  <si>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675/68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</si>
  <si>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</si>
  <si>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</si>
  <si>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</si>
  <si>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</si>
  <si>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</si>
  <si>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</si>
  <si>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</si>
  <si>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</si>
  <si>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</si>
  <si>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</si>
  <si>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</si>
  <si>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</si>
  <si>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</si>
  <si>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</si>
  <si>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</si>
  <si>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</si>
  <si>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</si>
  <si>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</si>
  <si>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</si>
  <si>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</si>
  <si>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</si>
  <si>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</si>
  <si>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</si>
  <si>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STA, osvětlení pod KL</t>
  </si>
  <si>
    <t>3.1</t>
  </si>
  <si>
    <t>výměna wc kombi</t>
  </si>
  <si>
    <t>zvýšené pro seniory s úpravou odpadu, vytočení mísy WC kombi směrem ke sprchovému koutu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</si>
  <si>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</si>
  <si>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</si>
  <si>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</si>
  <si>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</si>
  <si>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</si>
  <si>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</si>
  <si>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 xml:space="preserve">55cm včetně sifonu lahvový chrom </t>
  </si>
  <si>
    <t>3.22</t>
  </si>
  <si>
    <t>výměna baterie dřezové stojánkové pákové</t>
  </si>
  <si>
    <t xml:space="preserve"> s vyměnitelnou kartuší ,záruka min. 5 let, včetně úpravy rozvodu vody (roh.ventil)</t>
  </si>
  <si>
    <t>3.31</t>
  </si>
  <si>
    <t>výměna baterie sprchové nástěnné R100</t>
  </si>
  <si>
    <t>s posuvným tyčovým držákem- chrom, s vyměnitelnou kartuší ,záruka min. 5 let, včetně úpravy rozvodu vody, stávající van. baterii s dlouhým otočným ramenem obalit folií, popsat původ a odvést do skladu na ul. Plzeňská 10</t>
  </si>
  <si>
    <t>3.33</t>
  </si>
  <si>
    <t>výměna dřezu nerez včetně příslušenství</t>
  </si>
  <si>
    <t>s odkapnou plochou uzavírací vtok clic - clac a otvorem pro stojánkovou baterii</t>
  </si>
  <si>
    <t>3.34</t>
  </si>
  <si>
    <t>výměna pračkového ventilu</t>
  </si>
  <si>
    <t>v KU</t>
  </si>
  <si>
    <t>3.39</t>
  </si>
  <si>
    <t>výměna kuchyňské linky atypický rozměr, viz poznámka</t>
  </si>
  <si>
    <t>cca 2,00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masivní úchyty vodorovné tyčové al. matný, spodní skříňky osadit na nožkách s krycí lištou - ukončená transparentní lištou, včetně úpravy vody a odpadu (dekor odsouhlasit s objednatelem).</t>
  </si>
  <si>
    <t>3.55</t>
  </si>
  <si>
    <t>výměna vnitřních dveří – plné 70 cm</t>
  </si>
  <si>
    <t>70/P KOUP. - povrchová úprava CPL laminát dle výběru objednatele</t>
  </si>
  <si>
    <t>3.69</t>
  </si>
  <si>
    <t>výměna dveřního prahu – délka 80 cm</t>
  </si>
  <si>
    <t>u vstupních bytových dveří dubový lakovaný</t>
  </si>
  <si>
    <t>3.78</t>
  </si>
  <si>
    <t>výměna přechodových lišt – délka 70 cm</t>
  </si>
  <si>
    <t>KOUP - hliníková</t>
  </si>
  <si>
    <t>3.79</t>
  </si>
  <si>
    <t>výměna přechodových lišt – délka 80 cm</t>
  </si>
  <si>
    <t>KU, OP - hliníková</t>
  </si>
  <si>
    <t>3.82</t>
  </si>
  <si>
    <t>výměna dveřního kování</t>
  </si>
  <si>
    <t xml:space="preserve">OP, KOUP KOV-nerez mat, do koupelny WC zámek ostatní dozický klíč </t>
  </si>
  <si>
    <t>3.83</t>
  </si>
  <si>
    <t>výměna zámku u dveří</t>
  </si>
  <si>
    <t>OP, KOUP</t>
  </si>
  <si>
    <t>3.85</t>
  </si>
  <si>
    <t>výměna zárubně ocelové pro dveře – šířky 70 cm</t>
  </si>
  <si>
    <t>KOUP./P</t>
  </si>
  <si>
    <t>3.86</t>
  </si>
  <si>
    <t>výměna zárubně ocelové pro dveře – šířky 80 cm</t>
  </si>
  <si>
    <t>KU/L- levé, OP/P-pravé</t>
  </si>
  <si>
    <t>3.116</t>
  </si>
  <si>
    <t>výměna dřezové desky atypický rozměr, vč. ukončovacích lišt - viz poznámka</t>
  </si>
  <si>
    <t>2,00 m tl. 38mm (s otvorem pro vestavnou varnou desku dvou plotýnkovou), ukončovací lišta u obkladu po obvodu desky a boční hrana v hliníkovém provedení (dekor odsouhlasit objednatelem)</t>
  </si>
  <si>
    <t>3.118</t>
  </si>
  <si>
    <t>výměna větracích mřížek</t>
  </si>
  <si>
    <t>KOUP 0,20x0,20  bílá plastová s ovládací žaluzií včetně zednického zapravení</t>
  </si>
  <si>
    <t>3.139</t>
  </si>
  <si>
    <t>demontáž větracích mřížek</t>
  </si>
  <si>
    <t>0,15 x 0,15 v PŘ a 0,20 x 0,30 v OP  včetně zazdění otvorů a zednického zapravení z obou stran z předsíně i z hlavní chodby</t>
  </si>
  <si>
    <t>3.151</t>
  </si>
  <si>
    <t>dodání a montáž madla k vaně (kovové v bílé barvě) o délce viz. poznámka</t>
  </si>
  <si>
    <t xml:space="preserve">ke sprchovému koutu a k WC - nerez min.80cm   </t>
  </si>
  <si>
    <t>3.160</t>
  </si>
  <si>
    <t>dodávka a montáž dřezové/ umyvadlové baterie nástěnné R100/stojánkové pákové, včetně úpravy rozvodu SV a TUV k baterii</t>
  </si>
  <si>
    <t>umyvadlové stojánkové baterie s vyměnitelnou kartuší záruka min. 5 let, včetně úpravy rozvodu vody (roh.ventil)</t>
  </si>
  <si>
    <t>3.162</t>
  </si>
  <si>
    <t>dodávka a montáž digestoře recirkulační</t>
  </si>
  <si>
    <t>3.177</t>
  </si>
  <si>
    <t>výměna dřezového sifonu</t>
  </si>
  <si>
    <t>s vývodem pro automatickou pračku včetně novodurového odpadu</t>
  </si>
  <si>
    <t>3.188</t>
  </si>
  <si>
    <t>dodání a montáž tyče ke sprchovému závěsu viz poznámka</t>
  </si>
  <si>
    <t>trubková rohová konstrukce s kotvením do stěn a stropu - nerez</t>
  </si>
  <si>
    <t>3.189</t>
  </si>
  <si>
    <t>dodání a montáž elektrické varné desky vestavné -viz poznámka</t>
  </si>
  <si>
    <t>sklokeramická dvouplotýnková s umístěním v dřezové desce s mechanickým ovládáním včetně úpravy elektroinstalace z rozváděče z předsíně do kuchyně včetně zednického zapravení</t>
  </si>
  <si>
    <t>3.190</t>
  </si>
  <si>
    <t>Dodávka a montáž sprchové vaničky</t>
  </si>
  <si>
    <t xml:space="preserve">dodání a montáž akrylátové 90 x 90 se zápachovou uzávěrou </t>
  </si>
  <si>
    <t>3.191</t>
  </si>
  <si>
    <t>obezdění sprchové vaničky</t>
  </si>
  <si>
    <t>m2</t>
  </si>
  <si>
    <t>vč. osazení revizních dvířek v obkladu na magnet</t>
  </si>
  <si>
    <t>3.192</t>
  </si>
  <si>
    <t>obložení sprchové vaničky</t>
  </si>
  <si>
    <t>3.212</t>
  </si>
  <si>
    <t>výměna vnitřních dveří – prosklené 3/3 sklo svislý pruh, 80 cm</t>
  </si>
  <si>
    <t>OP 80/P, -  povrchová úprava CPL laminát dle výběru objednatele</t>
  </si>
  <si>
    <t>4.1</t>
  </si>
  <si>
    <t>stržení původního PVC</t>
  </si>
  <si>
    <t>KU, OP, PŔ</t>
  </si>
  <si>
    <t>4.2</t>
  </si>
  <si>
    <t>úprava podkladu – nivelace vč. penetrace</t>
  </si>
  <si>
    <t>KU, OP, PŔ nivelace tl.do 10 mm</t>
  </si>
  <si>
    <t>4.4</t>
  </si>
  <si>
    <t>položení PVC – vyšší zátěž, celoplošně podlepit</t>
  </si>
  <si>
    <t>KU,OP, PŔ, dekor laminátové podlahy, celoplošně podlepit nášlapná vrstva min. 0,7 mm - dekor konzultovat s technikem</t>
  </si>
  <si>
    <t>4.5</t>
  </si>
  <si>
    <t>nalepení obvodové lišty PVC</t>
  </si>
  <si>
    <t>bm</t>
  </si>
  <si>
    <t>KU,OP, PŔ, obvodový pásek PVC 30 x 30 mm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</si>
  <si>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</si>
  <si>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</si>
  <si>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</si>
  <si>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</si>
  <si>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 na soudržný podklad</t>
  </si>
  <si>
    <t>celý byt včetně ošetření plísně v KU na obvodové zdi</t>
  </si>
  <si>
    <t>5.6</t>
  </si>
  <si>
    <t>malba dvojnásobná bílá</t>
  </si>
  <si>
    <t>v KU,OP,PŘ ,KOUP  celý byt barva otěruvzdorná</t>
  </si>
  <si>
    <t>5.12</t>
  </si>
  <si>
    <t>začištění drážky po výměně rozvodů v šíři do 150 mm</t>
  </si>
  <si>
    <t>v koupelně a KU</t>
  </si>
  <si>
    <t>5.22</t>
  </si>
  <si>
    <t>vysekání drážky před výměnou rozvodů v šíři do 150 mm</t>
  </si>
  <si>
    <t xml:space="preserve">pro umístění rozvodu vody  SV,TUV a odpadu do zdi v koupelně a KU  </t>
  </si>
  <si>
    <t>6.7</t>
  </si>
  <si>
    <t>provedení hydroizolace pod obklad vč. úpravy podkladu před hydroizolací</t>
  </si>
  <si>
    <t>KOUP</t>
  </si>
  <si>
    <t>6.8</t>
  </si>
  <si>
    <t>vybourání keramického obkladu</t>
  </si>
  <si>
    <t xml:space="preserve">KOUP-7,90m2, PŘ 0,70m2   </t>
  </si>
  <si>
    <t>6.9</t>
  </si>
  <si>
    <t>provedení keramického obkladu včetně úpravy podkladu vč. úpravy podkladu před hydroizolací</t>
  </si>
  <si>
    <t>v koupelně včetně AL ukončovacích lišt a vodotěsné těsnící pásky do rohů, srovnání podkladu pod obklad do tl. 30mm  (dekor odsouhlasit s objednatelem)</t>
  </si>
  <si>
    <t>6.11</t>
  </si>
  <si>
    <t>položení keramické dlažby vnitřní</t>
  </si>
  <si>
    <t>KOUP  (dekor odsouhlasit s objednatelem)</t>
  </si>
  <si>
    <t>6.14</t>
  </si>
  <si>
    <t>vybourání dlažby</t>
  </si>
  <si>
    <t>KOUP včetně betonového podkladu v tl. do 100mm z důvodu výškového srovnání s předsíní</t>
  </si>
  <si>
    <t>6.15</t>
  </si>
  <si>
    <t>vybourání soklíku</t>
  </si>
  <si>
    <t>v PŘ včetně zednického zapravení</t>
  </si>
  <si>
    <t>6.18</t>
  </si>
  <si>
    <t>úprava podkladu pod dlažbu, včetně hydroizolace</t>
  </si>
  <si>
    <t>KOUP včetně vodotěsné těsnící pásky</t>
  </si>
  <si>
    <t>6.25</t>
  </si>
  <si>
    <t>zhotovení nových revizních dvířek IŠ</t>
  </si>
  <si>
    <t xml:space="preserve">KOUP 30 x 30 v rámu včetně vysekání  a začištění otvoru pro umístění stávajících radiových vodoměrů SV, TUV a uzavíracích ventilů do zdi, zpětné zaplombování vodoměrů SV a TUV odbornou firmou  kontaktovat fa TECHEM, tel:724 246 497 včetně dodání montážního listu s uvedením čísla plomby.  </t>
  </si>
  <si>
    <t>6.29</t>
  </si>
  <si>
    <t>zhotovení nového keramického obkladu včetně úpravy podkladu pod obklad v KU mezi horním a spodním dílem KL a kolem sporáku</t>
  </si>
  <si>
    <t>včetně boční stěny a doložení obkladu až k digestoři, včetně   srovnání podkladu pod obklad do tl. 30mm  (dekor odsouhlasit s objednatelem)</t>
  </si>
  <si>
    <t>6.34</t>
  </si>
  <si>
    <t>provedení nového keramického obkladu včetně úpravy podkladu</t>
  </si>
  <si>
    <t>v koupelně nově do výšky 2 m, včetně AL ukončovacích lišt a vodotěsné těsnící pásky do rohů, srovnání podkladu pod obklad do tl. 30mm  (dekor odsouhlasit s objednatelem)</t>
  </si>
  <si>
    <t>6.35</t>
  </si>
  <si>
    <t>provedení nové keramické dlažby, včetně úpravy podkladu, hydroizolace, (vodotěsná těsnící páska)</t>
  </si>
  <si>
    <t>v koupelně</t>
  </si>
  <si>
    <t>6.41</t>
  </si>
  <si>
    <t>vybourání obezděné vany</t>
  </si>
  <si>
    <t>150cm</t>
  </si>
  <si>
    <t>6.42</t>
  </si>
  <si>
    <t>zakrytí odpadu viz poznámka</t>
  </si>
  <si>
    <t>soubor</t>
  </si>
  <si>
    <t>zakrytí kolena odpadu pod stropem  v koupelně SDK</t>
  </si>
  <si>
    <t>7.11</t>
  </si>
  <si>
    <t>nátěr radiátorů</t>
  </si>
  <si>
    <t>KU 10 litinových článků, OP 17 litinových článků,  barva bílá určená speciálně na radiátory (např. RADBAL S 2119)</t>
  </si>
  <si>
    <t>7.12</t>
  </si>
  <si>
    <t>nátěr rozvodů ÚT</t>
  </si>
  <si>
    <t>celý byt barva bílá určená speciálně na radiátory (např. RADBAL S 2119)</t>
  </si>
  <si>
    <t>7.15</t>
  </si>
  <si>
    <t>nátěr zárubní – šířka 70 cm</t>
  </si>
  <si>
    <t>KOUP barva bílá syntetika</t>
  </si>
  <si>
    <t>7.16</t>
  </si>
  <si>
    <t>nátěr zárubní – šířka 80 cm</t>
  </si>
  <si>
    <t>KU, OP barva bílá syntetika, u vstupních byt. dveří barva hnědá syntetika</t>
  </si>
  <si>
    <t>8.2</t>
  </si>
  <si>
    <t>montáž vodovodního plastového potrubí</t>
  </si>
  <si>
    <t>pod omítku v KU a koupelně napojení na stoupačky SV a TUV na chodbě včetně zaizolování rozvodů mirelonem a zednického zapravení i z chodby</t>
  </si>
  <si>
    <t>8.3</t>
  </si>
  <si>
    <t>demontáž původního vodovodního potrubí</t>
  </si>
  <si>
    <t xml:space="preserve">stávající plastový rozvod vede po obkladu v koupelně  </t>
  </si>
  <si>
    <t>8.4</t>
  </si>
  <si>
    <t>výměna uzavíracích ventilů SV a TUV ( IŠ )</t>
  </si>
  <si>
    <t>umístit do IŠ</t>
  </si>
  <si>
    <t>8.11</t>
  </si>
  <si>
    <t>vypouštění topného systému, viz poznámka</t>
  </si>
  <si>
    <t xml:space="preserve">z důvodu výměny UT </t>
  </si>
  <si>
    <t>8.12</t>
  </si>
  <si>
    <t>napouštění topného systému, viz poznámka</t>
  </si>
  <si>
    <t>8.17</t>
  </si>
  <si>
    <t>výměna otopného žebříku, včetně RTN,viz poznámka</t>
  </si>
  <si>
    <t xml:space="preserve">v koupelně včetně úpravy rozvodu, typ dle stávajícího výkonu ( dle výpočtu topenářů) vč. odvzdušňovacího ventilu, demontáže a zpětné montáže ITN odbornou firmou Po výměně radiátoru kontaktovat fa TECHEM, tel: 724 246 497 ke zpětné montáži ITN.  </t>
  </si>
  <si>
    <t>8.22</t>
  </si>
  <si>
    <t>odvzdušnění topného systému, viz poznámka</t>
  </si>
  <si>
    <t>8.26</t>
  </si>
  <si>
    <t>demontáž plynového potrubí</t>
  </si>
  <si>
    <t>8.37</t>
  </si>
  <si>
    <t>úprava odpadu pro sprchový kout</t>
  </si>
  <si>
    <t>8.38</t>
  </si>
  <si>
    <t>úprava vodoinstalace pro sprchový kout</t>
  </si>
  <si>
    <t>8.43</t>
  </si>
  <si>
    <t xml:space="preserve">montáž rozvodu vody </t>
  </si>
  <si>
    <t>SV a TUV pro nové umístění umývadla v koupelně  a KU včetně zaizolování mirelonem</t>
  </si>
  <si>
    <t>8.44</t>
  </si>
  <si>
    <t xml:space="preserve">montáž rozvodu odpadu </t>
  </si>
  <si>
    <t xml:space="preserve">pro nové umístění umývadla  v koupelně a dřezu v KU </t>
  </si>
  <si>
    <t>9.38</t>
  </si>
  <si>
    <t>dodání dorazů dveří viz poznámka</t>
  </si>
  <si>
    <t>v celém bytě</t>
  </si>
  <si>
    <t>11.36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</si>
  <si>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</si>
  <si>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</si>
  <si>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</si>
  <si>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</si>
  <si>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</si>
  <si>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</si>
  <si>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</si>
  <si>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</si>
  <si>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</si>
  <si>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</si>
  <si>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</si>
  <si>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</si>
  <si>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</si>
  <si>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</si>
  <si>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</si>
  <si>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</si>
  <si>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</si>
  <si>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</si>
  <si>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24.2.2026 12:06:07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</si>
</sst>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1"/>
  <sheetViews>
    <sheetView showGridLines="0" tabSelected="1" topLeftCell="A90" zoomScale="115" zoomScaleNormal="115" workbookViewId="0">
      <selection activeCell="F24" sqref="F24:F9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2417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262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51</v>
      </c>
      <c r="J30">
        <v>48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54</v>
      </c>
      <c r="J31">
        <v>63</v>
      </c>
      <c r="K31"/>
    </row>
    <row r="32" spans="1:11" ht="135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72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75</v>
      </c>
      <c r="K34"/>
    </row>
    <row r="35" spans="1:11" ht="27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96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110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119</v>
      </c>
      <c r="K38"/>
    </row>
    <row r="39" spans="1:11" ht="3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2</v>
      </c>
      <c r="F39" s="36"/>
      <c r="G39" s="16">
        <f t="shared" si="0"/>
        <v>0</v>
      </c>
      <c r="H39" s="29" t="s">
        <v>78</v>
      </c>
      <c r="J39">
        <v>120</v>
      </c>
      <c r="K39"/>
    </row>
    <row r="40" spans="1:11" ht="60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2</v>
      </c>
      <c r="F40" s="36"/>
      <c r="G40" s="16">
        <f t="shared" si="0"/>
        <v>0</v>
      </c>
      <c r="H40" s="29" t="s">
        <v>81</v>
      </c>
      <c r="J40">
        <v>123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84</v>
      </c>
      <c r="J41">
        <v>124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126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127</v>
      </c>
      <c r="K43"/>
    </row>
    <row r="44" spans="1:11" ht="12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302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96</v>
      </c>
      <c r="J45">
        <v>305</v>
      </c>
      <c r="K45"/>
    </row>
    <row r="46" spans="1:11" ht="90" customHeight="1" x14ac:dyDescent="0.25">
      <c r="A46" s="13">
        <v>23</v>
      </c>
      <c r="B46" s="14" t="s">
        <v>97</v>
      </c>
      <c r="C46" s="28" t="s">
        <v>98</v>
      </c>
      <c r="D46" s="15" t="s">
        <v>35</v>
      </c>
      <c r="E46" s="16">
        <v>2</v>
      </c>
      <c r="F46" s="36"/>
      <c r="G46" s="16">
        <f t="shared" si="0"/>
        <v>0</v>
      </c>
      <c r="H46" s="29" t="s">
        <v>99</v>
      </c>
      <c r="J46">
        <v>345</v>
      </c>
      <c r="K46"/>
    </row>
    <row r="47" spans="1:11" ht="45" customHeight="1" x14ac:dyDescent="0.25">
      <c r="A47" s="30">
        <v>24</v>
      </c>
      <c r="B47" s="31" t="s">
        <v>100</v>
      </c>
      <c r="C47" s="32" t="s">
        <v>101</v>
      </c>
      <c r="D47" s="33" t="s">
        <v>35</v>
      </c>
      <c r="E47" s="34">
        <v>2</v>
      </c>
      <c r="F47" s="36"/>
      <c r="G47" s="34">
        <f t="shared" si="0"/>
        <v>0</v>
      </c>
      <c r="H47" s="35" t="s">
        <v>102</v>
      </c>
      <c r="J47">
        <v>378</v>
      </c>
      <c r="K47"/>
    </row>
    <row r="48" spans="1:11" ht="75" customHeight="1" x14ac:dyDescent="0.25">
      <c r="A48" s="30">
        <v>25</v>
      </c>
      <c r="B48" s="31" t="s">
        <v>103</v>
      </c>
      <c r="C48" s="32" t="s">
        <v>104</v>
      </c>
      <c r="D48" s="33" t="s">
        <v>35</v>
      </c>
      <c r="E48" s="34">
        <v>1</v>
      </c>
      <c r="F48" s="36"/>
      <c r="G48" s="34">
        <f t="shared" si="0"/>
        <v>0</v>
      </c>
      <c r="H48" s="35" t="s">
        <v>105</v>
      </c>
      <c r="J48">
        <v>395</v>
      </c>
      <c r="K48"/>
    </row>
    <row r="49" spans="1:11" ht="30" customHeight="1" x14ac:dyDescent="0.25">
      <c r="A49" s="30">
        <v>26</v>
      </c>
      <c r="B49" s="31" t="s">
        <v>106</v>
      </c>
      <c r="C49" s="32" t="s">
        <v>107</v>
      </c>
      <c r="D49" s="33" t="s">
        <v>35</v>
      </c>
      <c r="E49" s="34">
        <v>1</v>
      </c>
      <c r="F49" s="36"/>
      <c r="G49" s="34">
        <f t="shared" si="0"/>
        <v>0</v>
      </c>
      <c r="H49" s="35"/>
      <c r="J49">
        <v>397</v>
      </c>
      <c r="K49"/>
    </row>
    <row r="50" spans="1:11" ht="60" customHeight="1" x14ac:dyDescent="0.25">
      <c r="A50" s="13">
        <v>27</v>
      </c>
      <c r="B50" s="14" t="s">
        <v>108</v>
      </c>
      <c r="C50" s="28" t="s">
        <v>109</v>
      </c>
      <c r="D50" s="15" t="s">
        <v>35</v>
      </c>
      <c r="E50" s="16">
        <v>1</v>
      </c>
      <c r="F50" s="36"/>
      <c r="G50" s="16">
        <f t="shared" si="0"/>
        <v>0</v>
      </c>
      <c r="H50" s="29" t="s">
        <v>110</v>
      </c>
      <c r="J50">
        <v>437</v>
      </c>
      <c r="K50"/>
    </row>
    <row r="51" spans="1:11" ht="6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474</v>
      </c>
      <c r="K51"/>
    </row>
    <row r="52" spans="1:11" ht="120" customHeight="1" x14ac:dyDescent="0.25">
      <c r="A52" s="30">
        <v>29</v>
      </c>
      <c r="B52" s="31" t="s">
        <v>114</v>
      </c>
      <c r="C52" s="32" t="s">
        <v>115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116</v>
      </c>
      <c r="J52">
        <v>475</v>
      </c>
      <c r="K52"/>
    </row>
    <row r="53" spans="1:11" ht="45" customHeight="1" x14ac:dyDescent="0.25">
      <c r="A53" s="30">
        <v>30</v>
      </c>
      <c r="B53" s="31" t="s">
        <v>117</v>
      </c>
      <c r="C53" s="32" t="s">
        <v>118</v>
      </c>
      <c r="D53" s="33" t="s">
        <v>35</v>
      </c>
      <c r="E53" s="34">
        <v>1</v>
      </c>
      <c r="F53" s="36"/>
      <c r="G53" s="34">
        <f t="shared" si="0"/>
        <v>0</v>
      </c>
      <c r="H53" s="35" t="s">
        <v>119</v>
      </c>
      <c r="J53">
        <v>476</v>
      </c>
      <c r="K53"/>
    </row>
    <row r="54" spans="1:11" ht="45" customHeight="1" x14ac:dyDescent="0.25">
      <c r="A54" s="30">
        <v>31</v>
      </c>
      <c r="B54" s="31" t="s">
        <v>120</v>
      </c>
      <c r="C54" s="32" t="s">
        <v>121</v>
      </c>
      <c r="D54" s="33" t="s">
        <v>122</v>
      </c>
      <c r="E54" s="34">
        <v>0.5</v>
      </c>
      <c r="F54" s="36"/>
      <c r="G54" s="34">
        <f t="shared" si="0"/>
        <v>0</v>
      </c>
      <c r="H54" s="35" t="s">
        <v>123</v>
      </c>
      <c r="J54">
        <v>477</v>
      </c>
      <c r="K54"/>
    </row>
    <row r="55" spans="1:11" ht="30" customHeight="1" x14ac:dyDescent="0.25">
      <c r="A55" s="30">
        <v>32</v>
      </c>
      <c r="B55" s="31" t="s">
        <v>124</v>
      </c>
      <c r="C55" s="32" t="s">
        <v>125</v>
      </c>
      <c r="D55" s="33" t="s">
        <v>122</v>
      </c>
      <c r="E55" s="34">
        <v>0.5</v>
      </c>
      <c r="F55" s="36"/>
      <c r="G55" s="34">
        <f t="shared" si="0"/>
        <v>0</v>
      </c>
      <c r="H55" s="35"/>
      <c r="J55">
        <v>478</v>
      </c>
      <c r="K55"/>
    </row>
    <row r="56" spans="1:11" ht="60" customHeight="1" x14ac:dyDescent="0.25">
      <c r="A56" s="13">
        <v>33</v>
      </c>
      <c r="B56" s="14" t="s">
        <v>126</v>
      </c>
      <c r="C56" s="28" t="s">
        <v>127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128</v>
      </c>
      <c r="J56">
        <v>525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122</v>
      </c>
      <c r="E57" s="16">
        <v>28</v>
      </c>
      <c r="F57" s="36"/>
      <c r="G57" s="16">
        <f t="shared" si="1"/>
        <v>0</v>
      </c>
      <c r="H57" s="29" t="s">
        <v>131</v>
      </c>
      <c r="J57">
        <v>148</v>
      </c>
      <c r="K57"/>
    </row>
    <row r="58" spans="1:11" ht="45" customHeight="1" x14ac:dyDescent="0.25">
      <c r="A58" s="13">
        <v>35</v>
      </c>
      <c r="B58" s="14" t="s">
        <v>132</v>
      </c>
      <c r="C58" s="28" t="s">
        <v>133</v>
      </c>
      <c r="D58" s="15" t="s">
        <v>122</v>
      </c>
      <c r="E58" s="16">
        <v>28</v>
      </c>
      <c r="F58" s="36"/>
      <c r="G58" s="16">
        <f t="shared" si="1"/>
        <v>0</v>
      </c>
      <c r="H58" s="29" t="s">
        <v>134</v>
      </c>
      <c r="J58">
        <v>149</v>
      </c>
      <c r="K58"/>
    </row>
    <row r="59" spans="1:11" ht="75" customHeight="1" x14ac:dyDescent="0.25">
      <c r="A59" s="13">
        <v>36</v>
      </c>
      <c r="B59" s="14" t="s">
        <v>135</v>
      </c>
      <c r="C59" s="28" t="s">
        <v>136</v>
      </c>
      <c r="D59" s="15" t="s">
        <v>122</v>
      </c>
      <c r="E59" s="16">
        <v>28</v>
      </c>
      <c r="F59" s="36"/>
      <c r="G59" s="16">
        <f t="shared" si="1"/>
        <v>0</v>
      </c>
      <c r="H59" s="29" t="s">
        <v>137</v>
      </c>
      <c r="J59">
        <v>151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30</v>
      </c>
      <c r="F60" s="36"/>
      <c r="G60" s="16">
        <f t="shared" si="1"/>
        <v>0</v>
      </c>
      <c r="H60" s="29" t="s">
        <v>141</v>
      </c>
      <c r="J60">
        <v>152</v>
      </c>
      <c r="K60"/>
    </row>
    <row r="61" spans="1:11" ht="105" customHeight="1" x14ac:dyDescent="0.25">
      <c r="A61" s="13">
        <v>38</v>
      </c>
      <c r="B61" s="14" t="s">
        <v>142</v>
      </c>
      <c r="C61" s="28" t="s">
        <v>143</v>
      </c>
      <c r="D61" s="15" t="s">
        <v>122</v>
      </c>
      <c r="E61" s="16">
        <v>119</v>
      </c>
      <c r="F61" s="36"/>
      <c r="G61" s="16">
        <f t="shared" si="1"/>
        <v>0</v>
      </c>
      <c r="H61" s="29" t="s">
        <v>144</v>
      </c>
      <c r="J61">
        <v>162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122</v>
      </c>
      <c r="E62" s="16">
        <v>119</v>
      </c>
      <c r="F62" s="36"/>
      <c r="G62" s="16">
        <f t="shared" si="1"/>
        <v>0</v>
      </c>
      <c r="H62" s="29" t="s">
        <v>147</v>
      </c>
      <c r="J62">
        <v>165</v>
      </c>
      <c r="K62"/>
    </row>
    <row r="63" spans="1:11" ht="45" customHeight="1" x14ac:dyDescent="0.25">
      <c r="A63" s="13">
        <v>40</v>
      </c>
      <c r="B63" s="14" t="s">
        <v>148</v>
      </c>
      <c r="C63" s="28" t="s">
        <v>149</v>
      </c>
      <c r="D63" s="15" t="s">
        <v>122</v>
      </c>
      <c r="E63" s="16">
        <v>119</v>
      </c>
      <c r="F63" s="36"/>
      <c r="G63" s="16">
        <f t="shared" si="1"/>
        <v>0</v>
      </c>
      <c r="H63" s="29" t="s">
        <v>150</v>
      </c>
      <c r="J63">
        <v>167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140</v>
      </c>
      <c r="E64" s="16">
        <v>5</v>
      </c>
      <c r="F64" s="36"/>
      <c r="G64" s="16">
        <f t="shared" si="1"/>
        <v>0</v>
      </c>
      <c r="H64" s="29" t="s">
        <v>153</v>
      </c>
      <c r="J64">
        <v>351</v>
      </c>
      <c r="K64"/>
    </row>
    <row r="65" spans="1:11" ht="60" customHeight="1" x14ac:dyDescent="0.25">
      <c r="A65" s="13">
        <v>42</v>
      </c>
      <c r="B65" s="14" t="s">
        <v>154</v>
      </c>
      <c r="C65" s="28" t="s">
        <v>155</v>
      </c>
      <c r="D65" s="15" t="s">
        <v>140</v>
      </c>
      <c r="E65" s="16">
        <v>5</v>
      </c>
      <c r="F65" s="36"/>
      <c r="G65" s="16">
        <f t="shared" si="1"/>
        <v>0</v>
      </c>
      <c r="H65" s="29" t="s">
        <v>156</v>
      </c>
      <c r="J65">
        <v>454</v>
      </c>
      <c r="K65"/>
    </row>
    <row r="66" spans="1:11" ht="45" customHeight="1" x14ac:dyDescent="0.25">
      <c r="A66" s="13">
        <v>43</v>
      </c>
      <c r="B66" s="14" t="s">
        <v>157</v>
      </c>
      <c r="C66" s="28" t="s">
        <v>158</v>
      </c>
      <c r="D66" s="15" t="s">
        <v>122</v>
      </c>
      <c r="E66" s="16">
        <v>6</v>
      </c>
      <c r="F66" s="36"/>
      <c r="G66" s="16">
        <f t="shared" si="1"/>
        <v>0</v>
      </c>
      <c r="H66" s="29" t="s">
        <v>159</v>
      </c>
      <c r="J66">
        <v>175</v>
      </c>
      <c r="K66"/>
    </row>
    <row r="67" spans="1:11" ht="30" customHeight="1" x14ac:dyDescent="0.25">
      <c r="A67" s="13">
        <v>44</v>
      </c>
      <c r="B67" s="14" t="s">
        <v>160</v>
      </c>
      <c r="C67" s="28" t="s">
        <v>161</v>
      </c>
      <c r="D67" s="15" t="s">
        <v>122</v>
      </c>
      <c r="E67" s="16">
        <v>8.6</v>
      </c>
      <c r="F67" s="36"/>
      <c r="G67" s="16">
        <f t="shared" si="1"/>
        <v>0</v>
      </c>
      <c r="H67" s="29" t="s">
        <v>162</v>
      </c>
      <c r="J67">
        <v>176</v>
      </c>
      <c r="K67"/>
    </row>
    <row r="68" spans="1:11" ht="105" customHeight="1" x14ac:dyDescent="0.25">
      <c r="A68" s="13">
        <v>45</v>
      </c>
      <c r="B68" s="14" t="s">
        <v>163</v>
      </c>
      <c r="C68" s="28" t="s">
        <v>164</v>
      </c>
      <c r="D68" s="15" t="s">
        <v>122</v>
      </c>
      <c r="E68" s="16">
        <v>8</v>
      </c>
      <c r="F68" s="36"/>
      <c r="G68" s="16">
        <f t="shared" si="1"/>
        <v>0</v>
      </c>
      <c r="H68" s="29" t="s">
        <v>165</v>
      </c>
      <c r="J68">
        <v>177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122</v>
      </c>
      <c r="E69" s="16">
        <v>1.6</v>
      </c>
      <c r="F69" s="36"/>
      <c r="G69" s="16">
        <f t="shared" si="1"/>
        <v>0</v>
      </c>
      <c r="H69" s="29" t="s">
        <v>168</v>
      </c>
      <c r="J69">
        <v>179</v>
      </c>
      <c r="K69"/>
    </row>
    <row r="70" spans="1:11" ht="75" customHeight="1" x14ac:dyDescent="0.25">
      <c r="A70" s="13">
        <v>47</v>
      </c>
      <c r="B70" s="14" t="s">
        <v>169</v>
      </c>
      <c r="C70" s="28" t="s">
        <v>170</v>
      </c>
      <c r="D70" s="15" t="s">
        <v>122</v>
      </c>
      <c r="E70" s="16">
        <v>1.6</v>
      </c>
      <c r="F70" s="36"/>
      <c r="G70" s="16">
        <f t="shared" si="1"/>
        <v>0</v>
      </c>
      <c r="H70" s="29" t="s">
        <v>171</v>
      </c>
      <c r="J70">
        <v>182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140</v>
      </c>
      <c r="E71" s="16">
        <v>0.8</v>
      </c>
      <c r="F71" s="36"/>
      <c r="G71" s="16">
        <f t="shared" si="1"/>
        <v>0</v>
      </c>
      <c r="H71" s="29" t="s">
        <v>174</v>
      </c>
      <c r="J71">
        <v>183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122</v>
      </c>
      <c r="E72" s="16">
        <v>1.6</v>
      </c>
      <c r="F72" s="36"/>
      <c r="G72" s="16">
        <f t="shared" si="1"/>
        <v>0</v>
      </c>
      <c r="H72" s="29" t="s">
        <v>177</v>
      </c>
      <c r="J72">
        <v>186</v>
      </c>
      <c r="K72"/>
    </row>
    <row r="73" spans="1:11" ht="180" customHeight="1" x14ac:dyDescent="0.25">
      <c r="A73" s="30">
        <v>50</v>
      </c>
      <c r="B73" s="31" t="s">
        <v>178</v>
      </c>
      <c r="C73" s="32" t="s">
        <v>179</v>
      </c>
      <c r="D73" s="33" t="s">
        <v>35</v>
      </c>
      <c r="E73" s="34">
        <v>1</v>
      </c>
      <c r="F73" s="36"/>
      <c r="G73" s="34">
        <f t="shared" si="1"/>
        <v>0</v>
      </c>
      <c r="H73" s="35" t="s">
        <v>180</v>
      </c>
      <c r="J73">
        <v>193</v>
      </c>
      <c r="K73"/>
    </row>
    <row r="74" spans="1:11" ht="90" customHeight="1" x14ac:dyDescent="0.25">
      <c r="A74" s="30">
        <v>51</v>
      </c>
      <c r="B74" s="31" t="s">
        <v>181</v>
      </c>
      <c r="C74" s="32" t="s">
        <v>182</v>
      </c>
      <c r="D74" s="33" t="s">
        <v>122</v>
      </c>
      <c r="E74" s="34">
        <v>2</v>
      </c>
      <c r="F74" s="36"/>
      <c r="G74" s="34">
        <f t="shared" si="1"/>
        <v>0</v>
      </c>
      <c r="H74" s="35" t="s">
        <v>183</v>
      </c>
      <c r="J74">
        <v>401</v>
      </c>
      <c r="K74"/>
    </row>
    <row r="75" spans="1:11" ht="105" customHeight="1" x14ac:dyDescent="0.25">
      <c r="A75" s="30">
        <v>52</v>
      </c>
      <c r="B75" s="31" t="s">
        <v>184</v>
      </c>
      <c r="C75" s="32" t="s">
        <v>185</v>
      </c>
      <c r="D75" s="33" t="s">
        <v>122</v>
      </c>
      <c r="E75" s="34">
        <v>4.2</v>
      </c>
      <c r="F75" s="36"/>
      <c r="G75" s="34">
        <f t="shared" si="1"/>
        <v>0</v>
      </c>
      <c r="H75" s="35" t="s">
        <v>186</v>
      </c>
      <c r="J75">
        <v>445</v>
      </c>
      <c r="K75"/>
    </row>
    <row r="76" spans="1:11" ht="60" customHeight="1" x14ac:dyDescent="0.25">
      <c r="A76" s="30">
        <v>53</v>
      </c>
      <c r="B76" s="31" t="s">
        <v>187</v>
      </c>
      <c r="C76" s="32" t="s">
        <v>188</v>
      </c>
      <c r="D76" s="33" t="s">
        <v>122</v>
      </c>
      <c r="E76" s="34">
        <v>0.45</v>
      </c>
      <c r="F76" s="36"/>
      <c r="G76" s="34">
        <f t="shared" si="1"/>
        <v>0</v>
      </c>
      <c r="H76" s="35" t="s">
        <v>189</v>
      </c>
      <c r="J76">
        <v>446</v>
      </c>
      <c r="K76"/>
    </row>
    <row r="77" spans="1:11" ht="30" customHeight="1" x14ac:dyDescent="0.25">
      <c r="A77" s="30">
        <v>54</v>
      </c>
      <c r="B77" s="31" t="s">
        <v>190</v>
      </c>
      <c r="C77" s="32" t="s">
        <v>191</v>
      </c>
      <c r="D77" s="33" t="s">
        <v>35</v>
      </c>
      <c r="E77" s="34">
        <v>1</v>
      </c>
      <c r="F77" s="36"/>
      <c r="G77" s="34">
        <f t="shared" si="1"/>
        <v>0</v>
      </c>
      <c r="H77" s="35" t="s">
        <v>192</v>
      </c>
      <c r="J77">
        <v>479</v>
      </c>
      <c r="K77"/>
    </row>
    <row r="78" spans="1:11" ht="45" customHeight="1" x14ac:dyDescent="0.25">
      <c r="A78" s="30">
        <v>55</v>
      </c>
      <c r="B78" s="31" t="s">
        <v>193</v>
      </c>
      <c r="C78" s="32" t="s">
        <v>194</v>
      </c>
      <c r="D78" s="33" t="s">
        <v>195</v>
      </c>
      <c r="E78" s="34">
        <v>1</v>
      </c>
      <c r="F78" s="36"/>
      <c r="G78" s="34">
        <f t="shared" si="1"/>
        <v>0</v>
      </c>
      <c r="H78" s="35" t="s">
        <v>196</v>
      </c>
      <c r="J78">
        <v>487</v>
      </c>
      <c r="K78"/>
    </row>
    <row r="79" spans="1:11" ht="75" customHeight="1" x14ac:dyDescent="0.25">
      <c r="A79" s="13">
        <v>56</v>
      </c>
      <c r="B79" s="14" t="s">
        <v>197</v>
      </c>
      <c r="C79" s="28" t="s">
        <v>198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199</v>
      </c>
      <c r="J79">
        <v>204</v>
      </c>
      <c r="K79"/>
    </row>
    <row r="80" spans="1:11" ht="60" customHeight="1" x14ac:dyDescent="0.25">
      <c r="A80" s="13">
        <v>57</v>
      </c>
      <c r="B80" s="14" t="s">
        <v>200</v>
      </c>
      <c r="C80" s="28" t="s">
        <v>201</v>
      </c>
      <c r="D80" s="15" t="s">
        <v>195</v>
      </c>
      <c r="E80" s="16">
        <v>1</v>
      </c>
      <c r="F80" s="36"/>
      <c r="G80" s="16">
        <f t="shared" si="1"/>
        <v>0</v>
      </c>
      <c r="H80" s="29" t="s">
        <v>202</v>
      </c>
      <c r="J80">
        <v>205</v>
      </c>
      <c r="K80"/>
    </row>
    <row r="81" spans="1:11" ht="30" customHeight="1" x14ac:dyDescent="0.25">
      <c r="A81" s="13">
        <v>58</v>
      </c>
      <c r="B81" s="14" t="s">
        <v>203</v>
      </c>
      <c r="C81" s="28" t="s">
        <v>204</v>
      </c>
      <c r="D81" s="15" t="s">
        <v>35</v>
      </c>
      <c r="E81" s="16">
        <v>1</v>
      </c>
      <c r="F81" s="36"/>
      <c r="G81" s="16">
        <f t="shared" si="1"/>
        <v>0</v>
      </c>
      <c r="H81" s="29" t="s">
        <v>205</v>
      </c>
      <c r="J81">
        <v>208</v>
      </c>
      <c r="K81"/>
    </row>
    <row r="82" spans="1:11" ht="60" customHeight="1" x14ac:dyDescent="0.25">
      <c r="A82" s="13">
        <v>59</v>
      </c>
      <c r="B82" s="14" t="s">
        <v>206</v>
      </c>
      <c r="C82" s="28" t="s">
        <v>207</v>
      </c>
      <c r="D82" s="15" t="s">
        <v>35</v>
      </c>
      <c r="E82" s="16">
        <v>3</v>
      </c>
      <c r="F82" s="36"/>
      <c r="G82" s="16">
        <f t="shared" si="1"/>
        <v>0</v>
      </c>
      <c r="H82" s="29" t="s">
        <v>208</v>
      </c>
      <c r="J82">
        <v>209</v>
      </c>
      <c r="K82"/>
    </row>
    <row r="83" spans="1:11" ht="90" customHeight="1" x14ac:dyDescent="0.25">
      <c r="A83" s="13">
        <v>60</v>
      </c>
      <c r="B83" s="14" t="s">
        <v>209</v>
      </c>
      <c r="C83" s="28" t="s">
        <v>210</v>
      </c>
      <c r="D83" s="15" t="s">
        <v>140</v>
      </c>
      <c r="E83" s="16">
        <v>5</v>
      </c>
      <c r="F83" s="36"/>
      <c r="G83" s="16">
        <f t="shared" si="1"/>
        <v>0</v>
      </c>
      <c r="H83" s="29" t="s">
        <v>211</v>
      </c>
      <c r="J83">
        <v>215</v>
      </c>
      <c r="K83"/>
    </row>
    <row r="84" spans="1:11" ht="45" customHeight="1" x14ac:dyDescent="0.25">
      <c r="A84" s="13">
        <v>61</v>
      </c>
      <c r="B84" s="14" t="s">
        <v>212</v>
      </c>
      <c r="C84" s="28" t="s">
        <v>213</v>
      </c>
      <c r="D84" s="15" t="s">
        <v>140</v>
      </c>
      <c r="E84" s="16">
        <v>5</v>
      </c>
      <c r="F84" s="36"/>
      <c r="G84" s="16">
        <f t="shared" si="1"/>
        <v>0</v>
      </c>
      <c r="H84" s="29" t="s">
        <v>214</v>
      </c>
      <c r="J84">
        <v>216</v>
      </c>
      <c r="K84"/>
    </row>
    <row r="85" spans="1:11" ht="45" customHeight="1" x14ac:dyDescent="0.25">
      <c r="A85" s="13">
        <v>62</v>
      </c>
      <c r="B85" s="14" t="s">
        <v>215</v>
      </c>
      <c r="C85" s="28" t="s">
        <v>216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217</v>
      </c>
      <c r="J85">
        <v>217</v>
      </c>
      <c r="K85"/>
    </row>
    <row r="86" spans="1:11" ht="30" customHeight="1" x14ac:dyDescent="0.25">
      <c r="A86" s="13">
        <v>63</v>
      </c>
      <c r="B86" s="14" t="s">
        <v>218</v>
      </c>
      <c r="C86" s="28" t="s">
        <v>219</v>
      </c>
      <c r="D86" s="15" t="s">
        <v>195</v>
      </c>
      <c r="E86" s="16">
        <v>1</v>
      </c>
      <c r="F86" s="36"/>
      <c r="G86" s="16">
        <f t="shared" si="1"/>
        <v>0</v>
      </c>
      <c r="H86" s="29" t="s">
        <v>220</v>
      </c>
      <c r="J86">
        <v>224</v>
      </c>
      <c r="K86"/>
    </row>
    <row r="87" spans="1:11" ht="30" customHeight="1" x14ac:dyDescent="0.25">
      <c r="A87" s="13">
        <v>64</v>
      </c>
      <c r="B87" s="14" t="s">
        <v>221</v>
      </c>
      <c r="C87" s="28" t="s">
        <v>222</v>
      </c>
      <c r="D87" s="15" t="s">
        <v>195</v>
      </c>
      <c r="E87" s="16">
        <v>1</v>
      </c>
      <c r="F87" s="36"/>
      <c r="G87" s="16">
        <f t="shared" si="1"/>
        <v>0</v>
      </c>
      <c r="H87" s="29"/>
      <c r="J87">
        <v>225</v>
      </c>
      <c r="K87"/>
    </row>
    <row r="88" spans="1:11" ht="150" customHeight="1" x14ac:dyDescent="0.25">
      <c r="A88" s="13">
        <v>65</v>
      </c>
      <c r="B88" s="14" t="s">
        <v>223</v>
      </c>
      <c r="C88" s="28" t="s">
        <v>224</v>
      </c>
      <c r="D88" s="15" t="s">
        <v>35</v>
      </c>
      <c r="E88" s="16">
        <v>1</v>
      </c>
      <c r="F88" s="36"/>
      <c r="G88" s="16">
        <f t="shared" ref="G88:G96" si="2">ROUND(E88*F88, 2)</f>
        <v>0</v>
      </c>
      <c r="H88" s="29" t="s">
        <v>225</v>
      </c>
      <c r="J88">
        <v>230</v>
      </c>
      <c r="K88"/>
    </row>
    <row r="89" spans="1:11" ht="45" customHeight="1" x14ac:dyDescent="0.25">
      <c r="A89" s="13">
        <v>66</v>
      </c>
      <c r="B89" s="14" t="s">
        <v>226</v>
      </c>
      <c r="C89" s="28" t="s">
        <v>227</v>
      </c>
      <c r="D89" s="15" t="s">
        <v>195</v>
      </c>
      <c r="E89" s="16">
        <v>1</v>
      </c>
      <c r="F89" s="36"/>
      <c r="G89" s="16">
        <f t="shared" si="2"/>
        <v>0</v>
      </c>
      <c r="H89" s="29"/>
      <c r="J89">
        <v>235</v>
      </c>
      <c r="K89"/>
    </row>
    <row r="90" spans="1:11" ht="45" customHeight="1" x14ac:dyDescent="0.25">
      <c r="A90" s="13">
        <v>67</v>
      </c>
      <c r="B90" s="14" t="s">
        <v>228</v>
      </c>
      <c r="C90" s="28" t="s">
        <v>229</v>
      </c>
      <c r="D90" s="15" t="s">
        <v>140</v>
      </c>
      <c r="E90" s="16">
        <v>0.1</v>
      </c>
      <c r="F90" s="36"/>
      <c r="G90" s="16">
        <f t="shared" si="2"/>
        <v>0</v>
      </c>
      <c r="H90" s="29" t="s">
        <v>174</v>
      </c>
      <c r="J90">
        <v>353</v>
      </c>
      <c r="K90"/>
    </row>
    <row r="91" spans="1:11" ht="30" customHeight="1" x14ac:dyDescent="0.25">
      <c r="A91" s="30">
        <v>68</v>
      </c>
      <c r="B91" s="31" t="s">
        <v>230</v>
      </c>
      <c r="C91" s="32" t="s">
        <v>231</v>
      </c>
      <c r="D91" s="33" t="s">
        <v>195</v>
      </c>
      <c r="E91" s="34">
        <v>1</v>
      </c>
      <c r="F91" s="36"/>
      <c r="G91" s="34">
        <f t="shared" si="2"/>
        <v>0</v>
      </c>
      <c r="H91" s="35"/>
      <c r="J91">
        <v>447</v>
      </c>
      <c r="K91"/>
    </row>
    <row r="92" spans="1:11" ht="30" customHeight="1" x14ac:dyDescent="0.25">
      <c r="A92" s="30">
        <v>69</v>
      </c>
      <c r="B92" s="31" t="s">
        <v>232</v>
      </c>
      <c r="C92" s="32" t="s">
        <v>233</v>
      </c>
      <c r="D92" s="33" t="s">
        <v>195</v>
      </c>
      <c r="E92" s="34">
        <v>1</v>
      </c>
      <c r="F92" s="36"/>
      <c r="G92" s="34">
        <f t="shared" si="2"/>
        <v>0</v>
      </c>
      <c r="H92" s="35"/>
      <c r="J92">
        <v>448</v>
      </c>
      <c r="K92"/>
    </row>
    <row r="93" spans="1:11" ht="60" customHeight="1" x14ac:dyDescent="0.25">
      <c r="A93" s="30">
        <v>70</v>
      </c>
      <c r="B93" s="31" t="s">
        <v>234</v>
      </c>
      <c r="C93" s="32" t="s">
        <v>235</v>
      </c>
      <c r="D93" s="33" t="s">
        <v>140</v>
      </c>
      <c r="E93" s="34">
        <v>2</v>
      </c>
      <c r="F93" s="36"/>
      <c r="G93" s="34">
        <f t="shared" si="2"/>
        <v>0</v>
      </c>
      <c r="H93" s="35" t="s">
        <v>236</v>
      </c>
      <c r="J93">
        <v>490</v>
      </c>
      <c r="K93"/>
    </row>
    <row r="94" spans="1:11" ht="45" customHeight="1" x14ac:dyDescent="0.25">
      <c r="A94" s="30">
        <v>71</v>
      </c>
      <c r="B94" s="31" t="s">
        <v>237</v>
      </c>
      <c r="C94" s="32" t="s">
        <v>238</v>
      </c>
      <c r="D94" s="33" t="s">
        <v>140</v>
      </c>
      <c r="E94" s="34">
        <v>1</v>
      </c>
      <c r="F94" s="36"/>
      <c r="G94" s="34">
        <f t="shared" si="2"/>
        <v>0</v>
      </c>
      <c r="H94" s="35" t="s">
        <v>239</v>
      </c>
      <c r="J94">
        <v>491</v>
      </c>
      <c r="K94"/>
    </row>
    <row r="95" spans="1:11" ht="30" customHeight="1" x14ac:dyDescent="0.25">
      <c r="A95" s="13">
        <v>72</v>
      </c>
      <c r="B95" s="14" t="s">
        <v>240</v>
      </c>
      <c r="C95" s="28" t="s">
        <v>241</v>
      </c>
      <c r="D95" s="15" t="s">
        <v>195</v>
      </c>
      <c r="E95" s="16">
        <v>1</v>
      </c>
      <c r="F95" s="36"/>
      <c r="G95" s="16">
        <f t="shared" si="2"/>
        <v>0</v>
      </c>
      <c r="H95" s="29" t="s">
        <v>242</v>
      </c>
      <c r="J95">
        <v>517</v>
      </c>
      <c r="K95"/>
    </row>
    <row r="96" spans="1:11" ht="30" customHeight="1" x14ac:dyDescent="0.25">
      <c r="A96" s="13">
        <v>73</v>
      </c>
      <c r="B96" s="14" t="s">
        <v>243</v>
      </c>
      <c r="C96" s="28" t="s">
        <v>244</v>
      </c>
      <c r="D96" s="15" t="s">
        <v>20</v>
      </c>
      <c r="E96" s="16">
        <v>1</v>
      </c>
      <c r="F96" s="36"/>
      <c r="G96" s="16">
        <f t="shared" si="2"/>
        <v>0</v>
      </c>
      <c r="H96" s="29" t="s">
        <v>245</v>
      </c>
      <c r="J96">
        <v>336</v>
      </c>
      <c r="K96"/>
    </row>
    <row r="97" spans="1:11" ht="27" customHeight="1" x14ac:dyDescent="0.25">
      <c r="A97" s="39" t="s">
        <v>246</v>
      </c>
      <c r="B97" s="40"/>
      <c r="C97" s="40"/>
      <c r="D97" s="40"/>
      <c r="E97" s="40"/>
      <c r="F97" s="40"/>
      <c r="G97" s="27">
        <f>ROUND(0+G47+G48+G49+G52+G53+G54+G55+G73+G74+G75+G76+G77+G78+G91+G92+G93+G94, 2)</f>
        <v>0</v>
      </c>
      <c r="H97" s="23"/>
      <c r="K97"/>
    </row>
    <row r="98" spans="1:11" ht="27" customHeight="1" x14ac:dyDescent="0.25">
      <c r="A98" s="64" t="s">
        <v>247</v>
      </c>
      <c r="B98" s="65"/>
      <c r="C98" s="65"/>
      <c r="D98" s="65"/>
      <c r="E98" s="65"/>
      <c r="F98" s="65"/>
      <c r="G98" s="12">
        <f>ROUND(0+G24+G25+G26+G27+G28+G29+G30+G31+G32+G33+G34+G35+G36+G37+G38+G39+G40+G41+G42+G43+G44+G45+G46+G50+G51+G56+G57+G58+G59+G60+G61+G62+G63+G64+G65+G66+G67+G68+G69+G70+G71+G72+G79+G80+G81+G82+G83+G84+G85+G86+G87+G88+G89+G90+G95+G96, 2)</f>
        <v>0</v>
      </c>
      <c r="K98"/>
    </row>
    <row r="99" spans="1:11" ht="27" customHeight="1" x14ac:dyDescent="0.25">
      <c r="A99" s="64" t="s">
        <v>248</v>
      </c>
      <c r="B99" s="65"/>
      <c r="C99" s="65"/>
      <c r="D99" s="65"/>
      <c r="E99" s="65"/>
      <c r="F99" s="65"/>
      <c r="G99" s="12">
        <f>G97+G98</f>
        <v>0</v>
      </c>
      <c r="K99"/>
    </row>
    <row r="100" spans="1:11" ht="27" customHeight="1" x14ac:dyDescent="0.25">
      <c r="A100" s="63" t="s">
        <v>249</v>
      </c>
      <c r="B100" s="63"/>
      <c r="C100" s="63"/>
      <c r="D100" s="63"/>
      <c r="E100" s="63"/>
      <c r="F100" s="63"/>
      <c r="G100" s="63"/>
      <c r="H100" s="63"/>
      <c r="K100"/>
    </row>
    <row r="101" spans="1:11" ht="27" customHeight="1" x14ac:dyDescent="0.25">
      <c r="A101" s="62" t="s">
        <v>250</v>
      </c>
      <c r="B101" s="62"/>
      <c r="C101" s="62"/>
      <c r="D101" s="62"/>
      <c r="E101" s="62"/>
      <c r="F101" s="62"/>
      <c r="G101" s="62"/>
      <c r="H101" s="62"/>
      <c r="K101"/>
    </row>
    <row r="102" spans="1:11" ht="15.75" customHeight="1" x14ac:dyDescent="0.25">
      <c r="A102" s="24"/>
      <c r="B102" s="37" t="s">
        <v>251</v>
      </c>
      <c r="C102" s="37"/>
      <c r="D102" s="37"/>
      <c r="E102" s="37"/>
      <c r="F102" s="38"/>
      <c r="K102"/>
    </row>
    <row r="103" spans="1:11" ht="45" customHeight="1" x14ac:dyDescent="0.25">
      <c r="A103" s="25" t="s">
        <v>252</v>
      </c>
      <c r="B103" s="104" t="s">
        <v>253</v>
      </c>
      <c r="C103" s="104"/>
      <c r="D103" s="104"/>
      <c r="E103" s="104"/>
      <c r="F103" s="105"/>
      <c r="K103"/>
    </row>
    <row r="104" spans="1:11" ht="60" customHeight="1" x14ac:dyDescent="0.25">
      <c r="A104" s="25" t="s">
        <v>254</v>
      </c>
      <c r="B104" s="104" t="s">
        <v>255</v>
      </c>
      <c r="C104" s="104"/>
      <c r="D104" s="104"/>
      <c r="E104" s="104"/>
      <c r="F104" s="105"/>
      <c r="K104"/>
    </row>
    <row r="105" spans="1:11" ht="45" customHeight="1" x14ac:dyDescent="0.25">
      <c r="A105" s="25" t="s">
        <v>256</v>
      </c>
      <c r="B105" s="104" t="s">
        <v>257</v>
      </c>
      <c r="C105" s="104"/>
      <c r="D105" s="104"/>
      <c r="E105" s="104"/>
      <c r="F105" s="105"/>
      <c r="K105"/>
    </row>
    <row r="106" spans="1:11" ht="75" customHeight="1" x14ac:dyDescent="0.25">
      <c r="A106" s="25" t="s">
        <v>258</v>
      </c>
      <c r="B106" s="104" t="s">
        <v>259</v>
      </c>
      <c r="C106" s="104"/>
      <c r="D106" s="104"/>
      <c r="E106" s="104"/>
      <c r="F106" s="105"/>
      <c r="K106"/>
    </row>
    <row r="107" spans="1:11" ht="120" customHeight="1" x14ac:dyDescent="0.25">
      <c r="A107" s="25" t="s">
        <v>260</v>
      </c>
      <c r="B107" s="104" t="s">
        <v>261</v>
      </c>
      <c r="C107" s="104"/>
      <c r="D107" s="104"/>
      <c r="E107" s="104"/>
      <c r="F107" s="105"/>
      <c r="K107"/>
    </row>
    <row r="108" spans="1:11" x14ac:dyDescent="0.25">
      <c r="A108" s="3"/>
      <c r="B108" s="26"/>
      <c r="C108" s="26"/>
      <c r="D108" s="26"/>
      <c r="E108" s="26"/>
      <c r="F108" s="26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</sheetData>
  <sheetProtection password="EB95" sheet="1"/>
  <mergeCells count="42">
    <mergeCell ref="B103:F103"/>
    <mergeCell ref="B104:F104"/>
    <mergeCell ref="B105:F105"/>
    <mergeCell ref="B106:F106"/>
    <mergeCell ref="B107:F10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2:F102"/>
    <mergeCell ref="A97:F97"/>
    <mergeCell ref="D17:G17"/>
    <mergeCell ref="A19:C21"/>
    <mergeCell ref="D20:G20"/>
    <mergeCell ref="D21:G21"/>
    <mergeCell ref="A17:C17"/>
    <mergeCell ref="A18:C18"/>
    <mergeCell ref="D18:G18"/>
    <mergeCell ref="D19:G19"/>
    <mergeCell ref="A101:H101"/>
    <mergeCell ref="A100:H100"/>
    <mergeCell ref="A98:F98"/>
    <mergeCell ref="A99:F9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2026-02-24T12:56:55Z</cp:lastPrinted>
  <dcterms:created xsi:type="dcterms:W3CDTF">2016-02-28T17:51:02Z</dcterms:created>
  <dcterms:modified xsi:type="dcterms:W3CDTF">2026-02-26T07:23:16Z</dcterms:modified>
  <cp:category/>
</cp:coreProperties>
</file>