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39 KRY\"/>
    </mc:Choice>
  </mc:AlternateContent>
  <xr:revisionPtr revIDLastSave="0" documentId="8_{44FC7D46-9083-406F-8ACB-23E53F758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9" i="1" l="1"/>
  <c r="G80" i="1" s="1"/>
</calcChain>
</file>

<file path=xl/sharedStrings.xml><?xml version="1.0" encoding="utf-8"?>
<sst xmlns="http://schemas.openxmlformats.org/spreadsheetml/2006/main" count="259" uniqueCount="197">
  <si>
    <t>Oprava volného bytu č. 42, Výškovická 153/447</t>
  </si>
  <si>
    <t>VZ č. 39/2026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</si>
  <si>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</si>
  <si>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</si>
  <si>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</si>
  <si>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</si>
  <si>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</si>
  <si>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</si>
  <si>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</si>
  <si>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</si>
  <si>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</si>
  <si>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</si>
  <si>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</si>
  <si>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</si>
  <si>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</si>
  <si>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Výškovice</t>
  </si>
  <si>
    <t>Ulice, č. pop./č. or.</t>
  </si>
  <si>
    <t>Výškovická 153/447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</si>
  <si>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</si>
  <si>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</si>
  <si>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</si>
  <si>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</si>
  <si>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</si>
  <si>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</si>
  <si>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</si>
  <si>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</si>
  <si>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</si>
  <si>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</si>
  <si>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</si>
  <si>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</si>
  <si>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</si>
  <si>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</si>
  <si>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</si>
  <si>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</si>
  <si>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</si>
  <si>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</si>
  <si>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</si>
  <si>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</si>
  <si>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</si>
  <si>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</si>
  <si>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</si>
  <si>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</si>
  <si>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</si>
  <si>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</si>
  <si>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</si>
  <si>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</si>
  <si>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</si>
  <si>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</si>
  <si>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</si>
  <si>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</si>
  <si>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</si>
  <si>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</si>
  <si>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</si>
  <si>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</si>
  <si>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1.19</t>
  </si>
  <si>
    <t>1.20</t>
  </si>
  <si>
    <t>3.22</t>
  </si>
  <si>
    <t>3.33</t>
  </si>
  <si>
    <t>3.39</t>
  </si>
  <si>
    <t>3.40</t>
  </si>
  <si>
    <t>3.41</t>
  </si>
  <si>
    <t>3.49</t>
  </si>
  <si>
    <t>3.55</t>
  </si>
  <si>
    <t>3.56</t>
  </si>
  <si>
    <t>3.79</t>
  </si>
  <si>
    <t>3.82</t>
  </si>
  <si>
    <t>3.83</t>
  </si>
  <si>
    <t>3.86</t>
  </si>
  <si>
    <t>3.94</t>
  </si>
  <si>
    <t>3.116</t>
  </si>
  <si>
    <t>3.123</t>
  </si>
  <si>
    <t>3.133</t>
  </si>
  <si>
    <t>3.200</t>
  </si>
  <si>
    <t>3.201</t>
  </si>
  <si>
    <t>3.212</t>
  </si>
  <si>
    <t>4.1</t>
  </si>
  <si>
    <t>4.2</t>
  </si>
  <si>
    <t>4.4</t>
  </si>
  <si>
    <t>4.5</t>
  </si>
  <si>
    <t>4.20</t>
  </si>
  <si>
    <t>5.1</t>
  </si>
  <si>
    <t>5.2</t>
  </si>
  <si>
    <t>5.3</t>
  </si>
  <si>
    <t>5.4</t>
  </si>
  <si>
    <t>5.5</t>
  </si>
  <si>
    <t>5.6</t>
  </si>
  <si>
    <t>5.7</t>
  </si>
  <si>
    <t>5.27</t>
  </si>
  <si>
    <t>6.6</t>
  </si>
  <si>
    <t>6.8</t>
  </si>
  <si>
    <t>6.9</t>
  </si>
  <si>
    <t>7.3</t>
  </si>
  <si>
    <t>7.11</t>
  </si>
  <si>
    <t>7.12</t>
  </si>
  <si>
    <t>7.16</t>
  </si>
  <si>
    <t>8.24</t>
  </si>
  <si>
    <t>9.16</t>
  </si>
  <si>
    <t>9.24</t>
  </si>
  <si>
    <t>9.38</t>
  </si>
  <si>
    <t>11.7</t>
  </si>
  <si>
    <t>11.8</t>
  </si>
  <si>
    <t>11.13</t>
  </si>
  <si>
    <t>11.14</t>
  </si>
  <si>
    <t>11.24</t>
  </si>
  <si>
    <t>11.28</t>
  </si>
  <si>
    <t>11.33</t>
  </si>
  <si>
    <t>elektro revize odběrného místa pro připojení elektroměru, vystavení revizní zprávy (2x)</t>
  </si>
  <si>
    <t>odstranění závad zjištěných při elektro revizi nebo kontrole el. spotřebičů</t>
  </si>
  <si>
    <t>revize plynoinstalace, tlaková zkouška, vpuštění plynu, vystavení revizní zprávy (2x)</t>
  </si>
  <si>
    <t>výměna baterie dřezové stojánkové pákové</t>
  </si>
  <si>
    <t>výměna dřezu nerez včetně příslušenství</t>
  </si>
  <si>
    <t>výměna kuchyňské linky atypický rozměr, viz poznámka</t>
  </si>
  <si>
    <t>výměna skříňky nad digestoří</t>
  </si>
  <si>
    <t>výměna digestoře klasické s vnitřním recirkulačním odtahem</t>
  </si>
  <si>
    <t>výměna spižní skříně včetně polic</t>
  </si>
  <si>
    <t>výměna vnitřních dveří – plné 70 cm</t>
  </si>
  <si>
    <t>výměna vnitřních dveří – plné 80 cm</t>
  </si>
  <si>
    <t>výměna přechodových lišt – délka 80 cm</t>
  </si>
  <si>
    <t>výměna dveřního kování</t>
  </si>
  <si>
    <t>výměna zámku u dveří</t>
  </si>
  <si>
    <t>výměna zárubně ocelové pro dveře – šířky 80 cm</t>
  </si>
  <si>
    <t>seřízení oken</t>
  </si>
  <si>
    <t>výměna dřezové desky atypický rozměr, vč. ukončovacích lišt - viz poznámka</t>
  </si>
  <si>
    <t>demontáž a zpětná montáž zařizovacích předmětů, viz poznámka</t>
  </si>
  <si>
    <t>oprava vestavné/spižní skříně, viz poznámka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</si>
  <si>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</si>
  <si>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</si>
  <si>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vnitřních dveří – prosklené 3/3 sklo svislý pruh, 80 cm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</si>
  <si>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</si>
  <si>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</si>
  <si>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</si>
  <si>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</si>
  <si>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oprava PVC - svaření spojů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</si>
  <si>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</si>
  <si>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</si>
  <si>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stržení tapet</t>
  </si>
  <si>
    <t>škrábání stěn,stropů na soudržný podklad</t>
  </si>
  <si>
    <t>malba bílá</t>
  </si>
  <si>
    <t>malba dvojnásobná bílá</t>
  </si>
  <si>
    <t>malba voděodolnou barvou – bytové jádro</t>
  </si>
  <si>
    <t>Oprava omítky, viz poznámka</t>
  </si>
  <si>
    <t>přespárování keramického obkladu</t>
  </si>
  <si>
    <t>vybourání keramického obkladu</t>
  </si>
  <si>
    <t>provedení keramického obkladu včetně úpravy podkladu vč. úpravy podkladu před hydroizolací</t>
  </si>
  <si>
    <t>nátěr dveří plných – šířka 80 cm</t>
  </si>
  <si>
    <t>nátěr radiátorů</t>
  </si>
  <si>
    <t>nátěr rozvodů ÚT</t>
  </si>
  <si>
    <t>nátěr zárubní – šířka 80 cm</t>
  </si>
  <si>
    <t>kontrola a případná oprava (výměna) odpadů</t>
  </si>
  <si>
    <t>výměna cylindrické zámkové vložky</t>
  </si>
  <si>
    <t>demontáž bytových doplňků, viz poznámka</t>
  </si>
  <si>
    <t>dodání dorazů dveří viz poznámka</t>
  </si>
  <si>
    <t>vyklizení sklepního boxu</t>
  </si>
  <si>
    <t>vyčištění keramického obkladu</t>
  </si>
  <si>
    <t>vyčištění WC mísy</t>
  </si>
  <si>
    <t>vyčištění vany</t>
  </si>
  <si>
    <t>vyčištění vestavěných skříní, viz poznámka</t>
  </si>
  <si>
    <t>umytí oken plastových, včetně rámu a parapetu, viz poznámka</t>
  </si>
  <si>
    <t>celkový úklid po opravách</t>
  </si>
  <si>
    <t>ks</t>
  </si>
  <si>
    <t>soubor</t>
  </si>
  <si>
    <t>m2</t>
  </si>
  <si>
    <t>bm</t>
  </si>
  <si>
    <t>Položku naceňte dle tabulky níže "POZNÁMKY"</t>
  </si>
  <si>
    <t>včetně příslušenství</t>
  </si>
  <si>
    <t>s odkapávačem 1/2</t>
  </si>
  <si>
    <t>linka do L 220, osvětlení led pásek, zafrézovat, lamino min 18 mm, měkký doraz při otevírání i zavírání u horních dílů, ukončovací lišta, vyjímatelný vestavný modul pro myčku</t>
  </si>
  <si>
    <t>vestavná stříbrná</t>
  </si>
  <si>
    <t>dekor dle linky, lamino min. 18 mm</t>
  </si>
  <si>
    <t>wc+koupelna</t>
  </si>
  <si>
    <t>ložnice, dětský pokoj</t>
  </si>
  <si>
    <t>bytové dveře</t>
  </si>
  <si>
    <t>bytové dveře, wc+koupelna, kování kov</t>
  </si>
  <si>
    <t>bytové dveře, wc+koupelna</t>
  </si>
  <si>
    <t>byt</t>
  </si>
  <si>
    <t>220 mm</t>
  </si>
  <si>
    <t>wc pro výměnu pvc, šatní skříň předsíň</t>
  </si>
  <si>
    <t>chod posuvných dveří, dolepení PVC na podlahu skříně dekor jako v předsíni</t>
  </si>
  <si>
    <t>kuchyň, obývák</t>
  </si>
  <si>
    <t>kuchyň, ložnice, dětský pokoj, wc,předsíň 2 vrstvy</t>
  </si>
  <si>
    <t>kuchyň, ložnice, dětský pokoj, wc,předsíň</t>
  </si>
  <si>
    <t>obývací pokoj, podlepení spojů stávajícího PVC k OSB deskám</t>
  </si>
  <si>
    <t>kuchyň</t>
  </si>
  <si>
    <t>jádro zvenčí bílá barva</t>
  </si>
  <si>
    <t>jádro mimo obklad a wc, vyspravení stěn malířskou stěrkou 1 m2 po hmoždinkách</t>
  </si>
  <si>
    <t>po výměně zárubní v pokojích</t>
  </si>
  <si>
    <t>koupelna</t>
  </si>
  <si>
    <t>kuchyň mezi díly linky</t>
  </si>
  <si>
    <t>mezi díly linky</t>
  </si>
  <si>
    <t>wc a koupelna bílá syntetika</t>
  </si>
  <si>
    <t>litina</t>
  </si>
  <si>
    <t>byt bílá barva</t>
  </si>
  <si>
    <t>bezpečnostní pro vstupní dveře</t>
  </si>
  <si>
    <t>garnýže předsíň a kuchyň</t>
  </si>
  <si>
    <t>do 500 kg</t>
  </si>
  <si>
    <t>předsíň</t>
  </si>
  <si>
    <t>25.2.2026 10:02:57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</si>
</sst>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3"/>
  <sheetViews>
    <sheetView showGridLines="0" tabSelected="1" zoomScale="115" zoomScaleNormal="115" workbookViewId="0">
      <selection activeCell="F27" sqref="F2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2404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196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54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42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34"/>
      <c r="G24" s="16">
        <f t="shared" ref="G24:G55" si="0">ROUND(E24*F24, 2)</f>
        <v>0</v>
      </c>
      <c r="H24" s="33"/>
      <c r="J24">
        <v>8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106</v>
      </c>
      <c r="D25" s="15" t="s">
        <v>159</v>
      </c>
      <c r="E25" s="16">
        <v>1</v>
      </c>
      <c r="F25" s="34"/>
      <c r="G25" s="16">
        <f t="shared" si="0"/>
        <v>0</v>
      </c>
      <c r="H25" s="33"/>
      <c r="J25">
        <v>11</v>
      </c>
      <c r="K25"/>
    </row>
    <row r="26" spans="1:11" ht="45" customHeight="1" x14ac:dyDescent="0.25">
      <c r="A26" s="13">
        <v>3</v>
      </c>
      <c r="B26" s="14" t="s">
        <v>54</v>
      </c>
      <c r="C26" s="32" t="s">
        <v>107</v>
      </c>
      <c r="D26" s="15" t="s">
        <v>160</v>
      </c>
      <c r="E26" s="16">
        <v>1</v>
      </c>
      <c r="F26" s="34">
        <v>15000</v>
      </c>
      <c r="G26" s="16">
        <f t="shared" si="0"/>
        <v>15000</v>
      </c>
      <c r="H26" s="33" t="s">
        <v>163</v>
      </c>
      <c r="J26">
        <v>19</v>
      </c>
      <c r="K26"/>
    </row>
    <row r="27" spans="1:11" ht="60" customHeight="1" x14ac:dyDescent="0.25">
      <c r="A27" s="13">
        <v>4</v>
      </c>
      <c r="B27" s="14" t="s">
        <v>55</v>
      </c>
      <c r="C27" s="32" t="s">
        <v>108</v>
      </c>
      <c r="D27" s="15" t="s">
        <v>160</v>
      </c>
      <c r="E27" s="16">
        <v>1</v>
      </c>
      <c r="F27" s="34"/>
      <c r="G27" s="16">
        <f t="shared" si="0"/>
        <v>0</v>
      </c>
      <c r="H27" s="33"/>
      <c r="J27">
        <v>292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109</v>
      </c>
      <c r="D28" s="15" t="s">
        <v>159</v>
      </c>
      <c r="E28" s="16">
        <v>1</v>
      </c>
      <c r="F28" s="34"/>
      <c r="G28" s="16">
        <f t="shared" si="0"/>
        <v>0</v>
      </c>
      <c r="H28" s="33" t="s">
        <v>164</v>
      </c>
      <c r="J28">
        <v>63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110</v>
      </c>
      <c r="D29" s="15" t="s">
        <v>159</v>
      </c>
      <c r="E29" s="16">
        <v>1</v>
      </c>
      <c r="F29" s="34"/>
      <c r="G29" s="16">
        <f t="shared" si="0"/>
        <v>0</v>
      </c>
      <c r="H29" s="33" t="s">
        <v>165</v>
      </c>
      <c r="J29">
        <v>74</v>
      </c>
      <c r="K29"/>
    </row>
    <row r="30" spans="1:11" ht="120" customHeight="1" x14ac:dyDescent="0.25">
      <c r="A30" s="13">
        <v>7</v>
      </c>
      <c r="B30" s="14" t="s">
        <v>58</v>
      </c>
      <c r="C30" s="32" t="s">
        <v>111</v>
      </c>
      <c r="D30" s="15" t="s">
        <v>159</v>
      </c>
      <c r="E30" s="16">
        <v>1</v>
      </c>
      <c r="F30" s="34"/>
      <c r="G30" s="16">
        <f t="shared" si="0"/>
        <v>0</v>
      </c>
      <c r="H30" s="33" t="s">
        <v>166</v>
      </c>
      <c r="J30">
        <v>80</v>
      </c>
      <c r="K30"/>
    </row>
    <row r="31" spans="1:11" ht="30" customHeight="1" x14ac:dyDescent="0.25">
      <c r="A31" s="13">
        <v>8</v>
      </c>
      <c r="B31" s="14" t="s">
        <v>59</v>
      </c>
      <c r="C31" s="32" t="s">
        <v>112</v>
      </c>
      <c r="D31" s="15" t="s">
        <v>159</v>
      </c>
      <c r="E31" s="16">
        <v>1</v>
      </c>
      <c r="F31" s="34"/>
      <c r="G31" s="16">
        <f t="shared" si="0"/>
        <v>0</v>
      </c>
      <c r="H31" s="33"/>
      <c r="J31">
        <v>81</v>
      </c>
      <c r="K31"/>
    </row>
    <row r="32" spans="1:11" ht="45" customHeight="1" x14ac:dyDescent="0.25">
      <c r="A32" s="13">
        <v>9</v>
      </c>
      <c r="B32" s="14" t="s">
        <v>60</v>
      </c>
      <c r="C32" s="32" t="s">
        <v>113</v>
      </c>
      <c r="D32" s="15" t="s">
        <v>159</v>
      </c>
      <c r="E32" s="16">
        <v>1</v>
      </c>
      <c r="F32" s="34"/>
      <c r="G32" s="16">
        <f t="shared" si="0"/>
        <v>0</v>
      </c>
      <c r="H32" s="33" t="s">
        <v>167</v>
      </c>
      <c r="J32">
        <v>82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114</v>
      </c>
      <c r="D33" s="15" t="s">
        <v>159</v>
      </c>
      <c r="E33" s="16">
        <v>1</v>
      </c>
      <c r="F33" s="34"/>
      <c r="G33" s="16">
        <f t="shared" si="0"/>
        <v>0</v>
      </c>
      <c r="H33" s="33" t="s">
        <v>168</v>
      </c>
      <c r="J33">
        <v>90</v>
      </c>
      <c r="K33"/>
    </row>
    <row r="34" spans="1:11" ht="30" customHeight="1" x14ac:dyDescent="0.25">
      <c r="A34" s="13">
        <v>11</v>
      </c>
      <c r="B34" s="14" t="s">
        <v>62</v>
      </c>
      <c r="C34" s="32" t="s">
        <v>115</v>
      </c>
      <c r="D34" s="15" t="s">
        <v>159</v>
      </c>
      <c r="E34" s="16">
        <v>2</v>
      </c>
      <c r="F34" s="34"/>
      <c r="G34" s="16">
        <f t="shared" si="0"/>
        <v>0</v>
      </c>
      <c r="H34" s="33" t="s">
        <v>169</v>
      </c>
      <c r="J34">
        <v>96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116</v>
      </c>
      <c r="D35" s="15" t="s">
        <v>159</v>
      </c>
      <c r="E35" s="16">
        <v>2</v>
      </c>
      <c r="F35" s="34"/>
      <c r="G35" s="16">
        <f t="shared" si="0"/>
        <v>0</v>
      </c>
      <c r="H35" s="33" t="s">
        <v>170</v>
      </c>
      <c r="J35">
        <v>97</v>
      </c>
      <c r="K35"/>
    </row>
    <row r="36" spans="1:11" ht="30" customHeight="1" x14ac:dyDescent="0.25">
      <c r="A36" s="13">
        <v>13</v>
      </c>
      <c r="B36" s="14" t="s">
        <v>64</v>
      </c>
      <c r="C36" s="32" t="s">
        <v>117</v>
      </c>
      <c r="D36" s="15" t="s">
        <v>159</v>
      </c>
      <c r="E36" s="16">
        <v>4</v>
      </c>
      <c r="F36" s="34"/>
      <c r="G36" s="16">
        <f t="shared" si="0"/>
        <v>0</v>
      </c>
      <c r="H36" s="33" t="s">
        <v>171</v>
      </c>
      <c r="J36">
        <v>120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118</v>
      </c>
      <c r="D37" s="15" t="s">
        <v>159</v>
      </c>
      <c r="E37" s="16">
        <v>6</v>
      </c>
      <c r="F37" s="34"/>
      <c r="G37" s="16">
        <f t="shared" si="0"/>
        <v>0</v>
      </c>
      <c r="H37" s="33" t="s">
        <v>172</v>
      </c>
      <c r="J37">
        <v>123</v>
      </c>
      <c r="K37"/>
    </row>
    <row r="38" spans="1:11" ht="30" customHeight="1" x14ac:dyDescent="0.25">
      <c r="A38" s="13">
        <v>15</v>
      </c>
      <c r="B38" s="14" t="s">
        <v>66</v>
      </c>
      <c r="C38" s="32" t="s">
        <v>119</v>
      </c>
      <c r="D38" s="15" t="s">
        <v>159</v>
      </c>
      <c r="E38" s="16">
        <v>6</v>
      </c>
      <c r="F38" s="34"/>
      <c r="G38" s="16">
        <f t="shared" si="0"/>
        <v>0</v>
      </c>
      <c r="H38" s="33" t="s">
        <v>173</v>
      </c>
      <c r="J38">
        <v>124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120</v>
      </c>
      <c r="D39" s="15" t="s">
        <v>159</v>
      </c>
      <c r="E39" s="16">
        <v>4</v>
      </c>
      <c r="F39" s="34"/>
      <c r="G39" s="16">
        <f t="shared" si="0"/>
        <v>0</v>
      </c>
      <c r="H39" s="33" t="s">
        <v>174</v>
      </c>
      <c r="J39">
        <v>127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121</v>
      </c>
      <c r="D40" s="15" t="s">
        <v>159</v>
      </c>
      <c r="E40" s="16">
        <v>4</v>
      </c>
      <c r="F40" s="34"/>
      <c r="G40" s="16">
        <f t="shared" si="0"/>
        <v>0</v>
      </c>
      <c r="H40" s="33" t="s">
        <v>174</v>
      </c>
      <c r="J40">
        <v>135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122</v>
      </c>
      <c r="D41" s="15" t="s">
        <v>159</v>
      </c>
      <c r="E41" s="16">
        <v>1</v>
      </c>
      <c r="F41" s="34"/>
      <c r="G41" s="16">
        <f t="shared" si="0"/>
        <v>0</v>
      </c>
      <c r="H41" s="33" t="s">
        <v>175</v>
      </c>
      <c r="J41">
        <v>302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123</v>
      </c>
      <c r="D42" s="15" t="s">
        <v>160</v>
      </c>
      <c r="E42" s="16">
        <v>1</v>
      </c>
      <c r="F42" s="34"/>
      <c r="G42" s="16">
        <f t="shared" si="0"/>
        <v>0</v>
      </c>
      <c r="H42" s="33" t="s">
        <v>176</v>
      </c>
      <c r="J42">
        <v>315</v>
      </c>
      <c r="K42"/>
    </row>
    <row r="43" spans="1:11" ht="60" customHeight="1" x14ac:dyDescent="0.25">
      <c r="A43" s="13">
        <v>20</v>
      </c>
      <c r="B43" s="14" t="s">
        <v>71</v>
      </c>
      <c r="C43" s="32" t="s">
        <v>124</v>
      </c>
      <c r="D43" s="15" t="s">
        <v>160</v>
      </c>
      <c r="E43" s="16">
        <v>1</v>
      </c>
      <c r="F43" s="34"/>
      <c r="G43" s="16">
        <f t="shared" si="0"/>
        <v>0</v>
      </c>
      <c r="H43" s="33" t="s">
        <v>177</v>
      </c>
      <c r="J43">
        <v>328</v>
      </c>
      <c r="K43"/>
    </row>
    <row r="44" spans="1:11" ht="90" customHeight="1" x14ac:dyDescent="0.25">
      <c r="A44" s="13">
        <v>21</v>
      </c>
      <c r="B44" s="14" t="s">
        <v>72</v>
      </c>
      <c r="C44" s="32" t="s">
        <v>125</v>
      </c>
      <c r="D44" s="15" t="s">
        <v>159</v>
      </c>
      <c r="E44" s="16">
        <v>1</v>
      </c>
      <c r="F44" s="34"/>
      <c r="G44" s="16">
        <f t="shared" si="0"/>
        <v>0</v>
      </c>
      <c r="H44" s="33"/>
      <c r="J44">
        <v>497</v>
      </c>
      <c r="K44"/>
    </row>
    <row r="45" spans="1:11" ht="60" customHeight="1" x14ac:dyDescent="0.25">
      <c r="A45" s="13">
        <v>22</v>
      </c>
      <c r="B45" s="14" t="s">
        <v>73</v>
      </c>
      <c r="C45" s="32" t="s">
        <v>126</v>
      </c>
      <c r="D45" s="15" t="s">
        <v>159</v>
      </c>
      <c r="E45" s="16">
        <v>1</v>
      </c>
      <c r="F45" s="34"/>
      <c r="G45" s="16">
        <f t="shared" si="0"/>
        <v>0</v>
      </c>
      <c r="H45" s="33"/>
      <c r="J45">
        <v>498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127</v>
      </c>
      <c r="D46" s="15" t="s">
        <v>159</v>
      </c>
      <c r="E46" s="16">
        <v>2</v>
      </c>
      <c r="F46" s="34"/>
      <c r="G46" s="16">
        <f t="shared" si="0"/>
        <v>0</v>
      </c>
      <c r="H46" s="33" t="s">
        <v>178</v>
      </c>
      <c r="J46">
        <v>525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128</v>
      </c>
      <c r="D47" s="15" t="s">
        <v>161</v>
      </c>
      <c r="E47" s="16">
        <v>43</v>
      </c>
      <c r="F47" s="34"/>
      <c r="G47" s="16">
        <f t="shared" si="0"/>
        <v>0</v>
      </c>
      <c r="H47" s="33" t="s">
        <v>179</v>
      </c>
      <c r="J47">
        <v>148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129</v>
      </c>
      <c r="D48" s="15" t="s">
        <v>161</v>
      </c>
      <c r="E48" s="16">
        <v>43</v>
      </c>
      <c r="F48" s="34"/>
      <c r="G48" s="16">
        <f t="shared" si="0"/>
        <v>0</v>
      </c>
      <c r="H48" s="33" t="s">
        <v>180</v>
      </c>
      <c r="J48">
        <v>149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130</v>
      </c>
      <c r="D49" s="15" t="s">
        <v>161</v>
      </c>
      <c r="E49" s="16">
        <v>43</v>
      </c>
      <c r="F49" s="34"/>
      <c r="G49" s="16">
        <f t="shared" si="0"/>
        <v>0</v>
      </c>
      <c r="H49" s="33" t="s">
        <v>180</v>
      </c>
      <c r="J49">
        <v>151</v>
      </c>
      <c r="K49"/>
    </row>
    <row r="50" spans="1:11" ht="30" customHeight="1" x14ac:dyDescent="0.25">
      <c r="A50" s="13">
        <v>27</v>
      </c>
      <c r="B50" s="14" t="s">
        <v>78</v>
      </c>
      <c r="C50" s="32" t="s">
        <v>131</v>
      </c>
      <c r="D50" s="15" t="s">
        <v>162</v>
      </c>
      <c r="E50" s="16">
        <v>90</v>
      </c>
      <c r="F50" s="34"/>
      <c r="G50" s="16">
        <f t="shared" si="0"/>
        <v>0</v>
      </c>
      <c r="H50" s="33" t="s">
        <v>174</v>
      </c>
      <c r="J50">
        <v>152</v>
      </c>
      <c r="K50"/>
    </row>
    <row r="51" spans="1:11" ht="45" customHeight="1" x14ac:dyDescent="0.25">
      <c r="A51" s="13">
        <v>28</v>
      </c>
      <c r="B51" s="14" t="s">
        <v>79</v>
      </c>
      <c r="C51" s="32" t="s">
        <v>132</v>
      </c>
      <c r="D51" s="15" t="s">
        <v>162</v>
      </c>
      <c r="E51" s="16">
        <v>4</v>
      </c>
      <c r="F51" s="34"/>
      <c r="G51" s="16">
        <f t="shared" si="0"/>
        <v>0</v>
      </c>
      <c r="H51" s="33" t="s">
        <v>181</v>
      </c>
      <c r="J51">
        <v>394</v>
      </c>
      <c r="K51"/>
    </row>
    <row r="52" spans="1:11" ht="75" customHeight="1" x14ac:dyDescent="0.25">
      <c r="A52" s="13">
        <v>29</v>
      </c>
      <c r="B52" s="14" t="s">
        <v>80</v>
      </c>
      <c r="C52" s="32" t="s">
        <v>133</v>
      </c>
      <c r="D52" s="15" t="s">
        <v>161</v>
      </c>
      <c r="E52" s="16">
        <v>30</v>
      </c>
      <c r="F52" s="34"/>
      <c r="G52" s="16">
        <f t="shared" si="0"/>
        <v>0</v>
      </c>
      <c r="H52" s="33" t="s">
        <v>182</v>
      </c>
      <c r="J52">
        <v>162</v>
      </c>
      <c r="K52"/>
    </row>
    <row r="53" spans="1:11" ht="45" customHeight="1" x14ac:dyDescent="0.25">
      <c r="A53" s="13">
        <v>30</v>
      </c>
      <c r="B53" s="14" t="s">
        <v>81</v>
      </c>
      <c r="C53" s="32" t="s">
        <v>134</v>
      </c>
      <c r="D53" s="15" t="s">
        <v>161</v>
      </c>
      <c r="E53" s="16">
        <v>20</v>
      </c>
      <c r="F53" s="34"/>
      <c r="G53" s="16">
        <f t="shared" si="0"/>
        <v>0</v>
      </c>
      <c r="H53" s="33" t="s">
        <v>174</v>
      </c>
      <c r="J53">
        <v>163</v>
      </c>
      <c r="K53"/>
    </row>
    <row r="54" spans="1:11" ht="30" customHeight="1" x14ac:dyDescent="0.25">
      <c r="A54" s="13">
        <v>31</v>
      </c>
      <c r="B54" s="14" t="s">
        <v>82</v>
      </c>
      <c r="C54" s="32" t="s">
        <v>135</v>
      </c>
      <c r="D54" s="15" t="s">
        <v>161</v>
      </c>
      <c r="E54" s="16">
        <v>10</v>
      </c>
      <c r="F54" s="34"/>
      <c r="G54" s="16">
        <f t="shared" si="0"/>
        <v>0</v>
      </c>
      <c r="H54" s="33" t="s">
        <v>182</v>
      </c>
      <c r="J54">
        <v>164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136</v>
      </c>
      <c r="D55" s="15" t="s">
        <v>161</v>
      </c>
      <c r="E55" s="16">
        <v>30</v>
      </c>
      <c r="F55" s="34"/>
      <c r="G55" s="16">
        <f t="shared" si="0"/>
        <v>0</v>
      </c>
      <c r="H55" s="33" t="s">
        <v>182</v>
      </c>
      <c r="J55">
        <v>165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137</v>
      </c>
      <c r="D56" s="15" t="s">
        <v>161</v>
      </c>
      <c r="E56" s="16">
        <v>14</v>
      </c>
      <c r="F56" s="34"/>
      <c r="G56" s="16">
        <f t="shared" ref="G56:G77" si="1">ROUND(E56*F56, 2)</f>
        <v>0</v>
      </c>
      <c r="H56" s="33" t="s">
        <v>183</v>
      </c>
      <c r="J56">
        <v>166</v>
      </c>
      <c r="K56"/>
    </row>
    <row r="57" spans="1:11" ht="30" customHeight="1" x14ac:dyDescent="0.25">
      <c r="A57" s="13">
        <v>34</v>
      </c>
      <c r="B57" s="14" t="s">
        <v>85</v>
      </c>
      <c r="C57" s="32" t="s">
        <v>138</v>
      </c>
      <c r="D57" s="15" t="s">
        <v>161</v>
      </c>
      <c r="E57" s="16">
        <v>250</v>
      </c>
      <c r="F57" s="34"/>
      <c r="G57" s="16">
        <f t="shared" si="1"/>
        <v>0</v>
      </c>
      <c r="H57" s="33" t="s">
        <v>174</v>
      </c>
      <c r="J57">
        <v>167</v>
      </c>
      <c r="K57"/>
    </row>
    <row r="58" spans="1:11" ht="60" customHeight="1" x14ac:dyDescent="0.25">
      <c r="A58" s="13">
        <v>35</v>
      </c>
      <c r="B58" s="14" t="s">
        <v>86</v>
      </c>
      <c r="C58" s="32" t="s">
        <v>139</v>
      </c>
      <c r="D58" s="15" t="s">
        <v>161</v>
      </c>
      <c r="E58" s="16">
        <v>10</v>
      </c>
      <c r="F58" s="34"/>
      <c r="G58" s="16">
        <f t="shared" si="1"/>
        <v>0</v>
      </c>
      <c r="H58" s="33" t="s">
        <v>184</v>
      </c>
      <c r="J58">
        <v>168</v>
      </c>
      <c r="K58"/>
    </row>
    <row r="59" spans="1:11" ht="30" customHeight="1" x14ac:dyDescent="0.25">
      <c r="A59" s="13">
        <v>36</v>
      </c>
      <c r="B59" s="14" t="s">
        <v>87</v>
      </c>
      <c r="C59" s="32" t="s">
        <v>140</v>
      </c>
      <c r="D59" s="15" t="s">
        <v>160</v>
      </c>
      <c r="E59" s="16">
        <v>1</v>
      </c>
      <c r="F59" s="34"/>
      <c r="G59" s="16">
        <f t="shared" si="1"/>
        <v>0</v>
      </c>
      <c r="H59" s="33" t="s">
        <v>185</v>
      </c>
      <c r="J59">
        <v>496</v>
      </c>
      <c r="K59"/>
    </row>
    <row r="60" spans="1:11" ht="30" customHeight="1" x14ac:dyDescent="0.25">
      <c r="A60" s="13">
        <v>37</v>
      </c>
      <c r="B60" s="14" t="s">
        <v>88</v>
      </c>
      <c r="C60" s="32" t="s">
        <v>141</v>
      </c>
      <c r="D60" s="15" t="s">
        <v>161</v>
      </c>
      <c r="E60" s="16">
        <v>15</v>
      </c>
      <c r="F60" s="34"/>
      <c r="G60" s="16">
        <f t="shared" si="1"/>
        <v>0</v>
      </c>
      <c r="H60" s="33" t="s">
        <v>186</v>
      </c>
      <c r="J60">
        <v>174</v>
      </c>
      <c r="K60"/>
    </row>
    <row r="61" spans="1:11" ht="30" customHeight="1" x14ac:dyDescent="0.25">
      <c r="A61" s="13">
        <v>38</v>
      </c>
      <c r="B61" s="14" t="s">
        <v>89</v>
      </c>
      <c r="C61" s="32" t="s">
        <v>142</v>
      </c>
      <c r="D61" s="15" t="s">
        <v>161</v>
      </c>
      <c r="E61" s="16">
        <v>7</v>
      </c>
      <c r="F61" s="34"/>
      <c r="G61" s="16">
        <f t="shared" si="1"/>
        <v>0</v>
      </c>
      <c r="H61" s="33" t="s">
        <v>187</v>
      </c>
      <c r="J61">
        <v>176</v>
      </c>
      <c r="K61"/>
    </row>
    <row r="62" spans="1:11" ht="60" customHeight="1" x14ac:dyDescent="0.25">
      <c r="A62" s="13">
        <v>39</v>
      </c>
      <c r="B62" s="14" t="s">
        <v>90</v>
      </c>
      <c r="C62" s="32" t="s">
        <v>143</v>
      </c>
      <c r="D62" s="15" t="s">
        <v>161</v>
      </c>
      <c r="E62" s="16">
        <v>7</v>
      </c>
      <c r="F62" s="34"/>
      <c r="G62" s="16">
        <f t="shared" si="1"/>
        <v>0</v>
      </c>
      <c r="H62" s="33" t="s">
        <v>188</v>
      </c>
      <c r="J62">
        <v>177</v>
      </c>
      <c r="K62"/>
    </row>
    <row r="63" spans="1:11" ht="30" customHeight="1" x14ac:dyDescent="0.25">
      <c r="A63" s="13">
        <v>40</v>
      </c>
      <c r="B63" s="14" t="s">
        <v>91</v>
      </c>
      <c r="C63" s="32" t="s">
        <v>144</v>
      </c>
      <c r="D63" s="15" t="s">
        <v>159</v>
      </c>
      <c r="E63" s="16">
        <v>2</v>
      </c>
      <c r="F63" s="34"/>
      <c r="G63" s="16">
        <f t="shared" si="1"/>
        <v>0</v>
      </c>
      <c r="H63" s="33" t="s">
        <v>189</v>
      </c>
      <c r="J63">
        <v>196</v>
      </c>
      <c r="K63"/>
    </row>
    <row r="64" spans="1:11" ht="30" customHeight="1" x14ac:dyDescent="0.25">
      <c r="A64" s="13">
        <v>41</v>
      </c>
      <c r="B64" s="14" t="s">
        <v>92</v>
      </c>
      <c r="C64" s="32" t="s">
        <v>145</v>
      </c>
      <c r="D64" s="15" t="s">
        <v>159</v>
      </c>
      <c r="E64" s="16">
        <v>4</v>
      </c>
      <c r="F64" s="34"/>
      <c r="G64" s="16">
        <f t="shared" si="1"/>
        <v>0</v>
      </c>
      <c r="H64" s="33" t="s">
        <v>190</v>
      </c>
      <c r="J64">
        <v>204</v>
      </c>
      <c r="K64"/>
    </row>
    <row r="65" spans="1:11" ht="30" customHeight="1" x14ac:dyDescent="0.25">
      <c r="A65" s="13">
        <v>42</v>
      </c>
      <c r="B65" s="14" t="s">
        <v>93</v>
      </c>
      <c r="C65" s="32" t="s">
        <v>146</v>
      </c>
      <c r="D65" s="15" t="s">
        <v>160</v>
      </c>
      <c r="E65" s="16">
        <v>1</v>
      </c>
      <c r="F65" s="34"/>
      <c r="G65" s="16">
        <f t="shared" si="1"/>
        <v>0</v>
      </c>
      <c r="H65" s="33" t="s">
        <v>174</v>
      </c>
      <c r="J65">
        <v>205</v>
      </c>
      <c r="K65"/>
    </row>
    <row r="66" spans="1:11" ht="30" customHeight="1" x14ac:dyDescent="0.25">
      <c r="A66" s="13">
        <v>43</v>
      </c>
      <c r="B66" s="14" t="s">
        <v>94</v>
      </c>
      <c r="C66" s="32" t="s">
        <v>147</v>
      </c>
      <c r="D66" s="15" t="s">
        <v>159</v>
      </c>
      <c r="E66" s="16">
        <v>4</v>
      </c>
      <c r="F66" s="34"/>
      <c r="G66" s="16">
        <f t="shared" si="1"/>
        <v>0</v>
      </c>
      <c r="H66" s="33" t="s">
        <v>191</v>
      </c>
      <c r="J66">
        <v>209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148</v>
      </c>
      <c r="D67" s="15" t="s">
        <v>160</v>
      </c>
      <c r="E67" s="16">
        <v>1</v>
      </c>
      <c r="F67" s="34"/>
      <c r="G67" s="16">
        <f t="shared" si="1"/>
        <v>0</v>
      </c>
      <c r="H67" s="33" t="s">
        <v>169</v>
      </c>
      <c r="J67">
        <v>329</v>
      </c>
      <c r="K67"/>
    </row>
    <row r="68" spans="1:11" ht="30" customHeight="1" x14ac:dyDescent="0.25">
      <c r="A68" s="13">
        <v>45</v>
      </c>
      <c r="B68" s="14" t="s">
        <v>96</v>
      </c>
      <c r="C68" s="32" t="s">
        <v>149</v>
      </c>
      <c r="D68" s="15" t="s">
        <v>159</v>
      </c>
      <c r="E68" s="16">
        <v>1</v>
      </c>
      <c r="F68" s="34"/>
      <c r="G68" s="16">
        <f t="shared" si="1"/>
        <v>0</v>
      </c>
      <c r="H68" s="33" t="s">
        <v>192</v>
      </c>
      <c r="J68">
        <v>252</v>
      </c>
      <c r="K68"/>
    </row>
    <row r="69" spans="1:11" ht="30" customHeight="1" x14ac:dyDescent="0.25">
      <c r="A69" s="13">
        <v>46</v>
      </c>
      <c r="B69" s="14" t="s">
        <v>97</v>
      </c>
      <c r="C69" s="32" t="s">
        <v>150</v>
      </c>
      <c r="D69" s="15" t="s">
        <v>160</v>
      </c>
      <c r="E69" s="16">
        <v>1</v>
      </c>
      <c r="F69" s="34"/>
      <c r="G69" s="16">
        <f t="shared" si="1"/>
        <v>0</v>
      </c>
      <c r="H69" s="33" t="s">
        <v>193</v>
      </c>
      <c r="J69">
        <v>303</v>
      </c>
      <c r="K69"/>
    </row>
    <row r="70" spans="1:11" ht="30" customHeight="1" x14ac:dyDescent="0.25">
      <c r="A70" s="13">
        <v>47</v>
      </c>
      <c r="B70" s="14" t="s">
        <v>98</v>
      </c>
      <c r="C70" s="32" t="s">
        <v>151</v>
      </c>
      <c r="D70" s="15" t="s">
        <v>160</v>
      </c>
      <c r="E70" s="16">
        <v>1</v>
      </c>
      <c r="F70" s="34"/>
      <c r="G70" s="16">
        <f t="shared" si="1"/>
        <v>0</v>
      </c>
      <c r="H70" s="33" t="s">
        <v>174</v>
      </c>
      <c r="J70">
        <v>517</v>
      </c>
      <c r="K70"/>
    </row>
    <row r="71" spans="1:11" ht="30" customHeight="1" x14ac:dyDescent="0.25">
      <c r="A71" s="13">
        <v>48</v>
      </c>
      <c r="B71" s="14" t="s">
        <v>99</v>
      </c>
      <c r="C71" s="32" t="s">
        <v>152</v>
      </c>
      <c r="D71" s="15" t="s">
        <v>160</v>
      </c>
      <c r="E71" s="16">
        <v>1</v>
      </c>
      <c r="F71" s="34"/>
      <c r="G71" s="16">
        <f t="shared" si="1"/>
        <v>0</v>
      </c>
      <c r="H71" s="33" t="s">
        <v>194</v>
      </c>
      <c r="J71">
        <v>269</v>
      </c>
      <c r="K71"/>
    </row>
    <row r="72" spans="1:11" ht="30" customHeight="1" x14ac:dyDescent="0.25">
      <c r="A72" s="13">
        <v>49</v>
      </c>
      <c r="B72" s="14" t="s">
        <v>100</v>
      </c>
      <c r="C72" s="32" t="s">
        <v>153</v>
      </c>
      <c r="D72" s="15" t="s">
        <v>161</v>
      </c>
      <c r="E72" s="16">
        <v>15</v>
      </c>
      <c r="F72" s="34"/>
      <c r="G72" s="16">
        <f t="shared" si="1"/>
        <v>0</v>
      </c>
      <c r="H72" s="33" t="s">
        <v>186</v>
      </c>
      <c r="J72">
        <v>270</v>
      </c>
      <c r="K72"/>
    </row>
    <row r="73" spans="1:11" ht="30" customHeight="1" x14ac:dyDescent="0.25">
      <c r="A73" s="13">
        <v>50</v>
      </c>
      <c r="B73" s="14" t="s">
        <v>101</v>
      </c>
      <c r="C73" s="32" t="s">
        <v>154</v>
      </c>
      <c r="D73" s="15" t="s">
        <v>159</v>
      </c>
      <c r="E73" s="16">
        <v>1</v>
      </c>
      <c r="F73" s="34"/>
      <c r="G73" s="16">
        <f t="shared" si="1"/>
        <v>0</v>
      </c>
      <c r="H73" s="33"/>
      <c r="J73">
        <v>275</v>
      </c>
      <c r="K73"/>
    </row>
    <row r="74" spans="1:11" ht="30" customHeight="1" x14ac:dyDescent="0.25">
      <c r="A74" s="13">
        <v>51</v>
      </c>
      <c r="B74" s="14" t="s">
        <v>102</v>
      </c>
      <c r="C74" s="32" t="s">
        <v>155</v>
      </c>
      <c r="D74" s="15" t="s">
        <v>159</v>
      </c>
      <c r="E74" s="16">
        <v>1</v>
      </c>
      <c r="F74" s="34"/>
      <c r="G74" s="16">
        <f t="shared" si="1"/>
        <v>0</v>
      </c>
      <c r="H74" s="33"/>
      <c r="J74">
        <v>276</v>
      </c>
      <c r="K74"/>
    </row>
    <row r="75" spans="1:11" ht="45" customHeight="1" x14ac:dyDescent="0.25">
      <c r="A75" s="13">
        <v>52</v>
      </c>
      <c r="B75" s="14" t="s">
        <v>103</v>
      </c>
      <c r="C75" s="32" t="s">
        <v>156</v>
      </c>
      <c r="D75" s="15" t="s">
        <v>159</v>
      </c>
      <c r="E75" s="16">
        <v>1</v>
      </c>
      <c r="F75" s="34"/>
      <c r="G75" s="16">
        <f t="shared" si="1"/>
        <v>0</v>
      </c>
      <c r="H75" s="33" t="s">
        <v>195</v>
      </c>
      <c r="J75">
        <v>286</v>
      </c>
      <c r="K75"/>
    </row>
    <row r="76" spans="1:11" ht="45" customHeight="1" x14ac:dyDescent="0.25">
      <c r="A76" s="13">
        <v>53</v>
      </c>
      <c r="B76" s="14" t="s">
        <v>104</v>
      </c>
      <c r="C76" s="32" t="s">
        <v>157</v>
      </c>
      <c r="D76" s="15" t="s">
        <v>161</v>
      </c>
      <c r="E76" s="16">
        <v>16</v>
      </c>
      <c r="F76" s="34"/>
      <c r="G76" s="16">
        <f t="shared" si="1"/>
        <v>0</v>
      </c>
      <c r="H76" s="33" t="s">
        <v>174</v>
      </c>
      <c r="J76">
        <v>290</v>
      </c>
      <c r="K76"/>
    </row>
    <row r="77" spans="1:11" ht="30" customHeight="1" x14ac:dyDescent="0.25">
      <c r="A77" s="13">
        <v>54</v>
      </c>
      <c r="B77" s="14" t="s">
        <v>105</v>
      </c>
      <c r="C77" s="32" t="s">
        <v>158</v>
      </c>
      <c r="D77" s="15" t="s">
        <v>20</v>
      </c>
      <c r="E77" s="16">
        <v>1</v>
      </c>
      <c r="F77" s="34"/>
      <c r="G77" s="16">
        <f t="shared" si="1"/>
        <v>0</v>
      </c>
      <c r="H77" s="33"/>
      <c r="J77">
        <v>309</v>
      </c>
      <c r="K77"/>
    </row>
    <row r="78" spans="1:11" ht="27" customHeight="1" x14ac:dyDescent="0.25">
      <c r="A78" s="38" t="s">
        <v>52</v>
      </c>
      <c r="B78" s="39"/>
      <c r="C78" s="39"/>
      <c r="D78" s="39"/>
      <c r="E78" s="39"/>
      <c r="F78" s="39"/>
      <c r="G78" s="31">
        <f>ROUND(0, 2)</f>
        <v>0</v>
      </c>
      <c r="H78" s="23"/>
      <c r="K78"/>
    </row>
    <row r="79" spans="1:11" ht="27" customHeight="1" x14ac:dyDescent="0.25">
      <c r="A79" s="63" t="s">
        <v>51</v>
      </c>
      <c r="B79" s="64"/>
      <c r="C79" s="64"/>
      <c r="D79" s="64"/>
      <c r="E79" s="64"/>
      <c r="F79" s="64"/>
      <c r="G79" s="12">
        <f>ROUND(0+G24+G25+G26+G27+G28+G29+G30+G31+G32+G33+G34+G35+G36+G37+G38+G39+G40+G41+G42+G43+G44+G45+G46+G47+G48+G49+G50+G51+G52+G53+G54+G55+G56+G57+G58+G59+G60+G61+G62+G63+G64+G65+G66+G67+G68+G69+G70+G71+G72+G73+G74+G75+G76+G77, 2)</f>
        <v>15000</v>
      </c>
      <c r="K79"/>
    </row>
    <row r="80" spans="1:11" ht="27" customHeight="1" x14ac:dyDescent="0.25">
      <c r="A80" s="63" t="s">
        <v>50</v>
      </c>
      <c r="B80" s="64"/>
      <c r="C80" s="64"/>
      <c r="D80" s="64"/>
      <c r="E80" s="64"/>
      <c r="F80" s="64"/>
      <c r="G80" s="12">
        <f>G78+G79</f>
        <v>15000</v>
      </c>
      <c r="K80"/>
    </row>
    <row r="81" spans="1:11" ht="27" customHeight="1" x14ac:dyDescent="0.25">
      <c r="A81" s="62" t="s">
        <v>49</v>
      </c>
      <c r="B81" s="62"/>
      <c r="C81" s="62"/>
      <c r="D81" s="62"/>
      <c r="E81" s="62"/>
      <c r="F81" s="62"/>
      <c r="G81" s="62"/>
      <c r="H81" s="62"/>
      <c r="K81"/>
    </row>
    <row r="82" spans="1:11" ht="27" customHeight="1" x14ac:dyDescent="0.25">
      <c r="A82" s="61" t="s">
        <v>48</v>
      </c>
      <c r="B82" s="61"/>
      <c r="C82" s="61"/>
      <c r="D82" s="61"/>
      <c r="E82" s="61"/>
      <c r="F82" s="61"/>
      <c r="G82" s="61"/>
      <c r="H82" s="61"/>
      <c r="K82"/>
    </row>
    <row r="83" spans="1:11" ht="35.1" customHeight="1" x14ac:dyDescent="0.25">
      <c r="A83" s="27" t="s">
        <v>47</v>
      </c>
      <c r="B83" s="28"/>
      <c r="C83" s="28"/>
      <c r="D83" s="28"/>
      <c r="E83" s="29"/>
      <c r="F83" s="35"/>
      <c r="G83" s="26" t="s">
        <v>46</v>
      </c>
      <c r="H83" s="1"/>
      <c r="K83"/>
    </row>
    <row r="84" spans="1:11" ht="15.75" customHeight="1" x14ac:dyDescent="0.25">
      <c r="A84" s="24"/>
      <c r="B84" s="36" t="s">
        <v>45</v>
      </c>
      <c r="C84" s="36"/>
      <c r="D84" s="36"/>
      <c r="E84" s="36"/>
      <c r="F84" s="37"/>
      <c r="K84"/>
    </row>
    <row r="85" spans="1:11" ht="45" customHeight="1" x14ac:dyDescent="0.25">
      <c r="A85" s="25" t="s">
        <v>44</v>
      </c>
      <c r="B85" s="103" t="s">
        <v>43</v>
      </c>
      <c r="C85" s="103"/>
      <c r="D85" s="103"/>
      <c r="E85" s="103"/>
      <c r="F85" s="104"/>
      <c r="K85"/>
    </row>
    <row r="86" spans="1:11" ht="60" customHeight="1" x14ac:dyDescent="0.25">
      <c r="A86" s="25" t="s">
        <v>42</v>
      </c>
      <c r="B86" s="103" t="s">
        <v>41</v>
      </c>
      <c r="C86" s="103"/>
      <c r="D86" s="103"/>
      <c r="E86" s="103"/>
      <c r="F86" s="104"/>
      <c r="K86"/>
    </row>
    <row r="87" spans="1:11" ht="45" customHeight="1" x14ac:dyDescent="0.25">
      <c r="A87" s="25" t="s">
        <v>40</v>
      </c>
      <c r="B87" s="103" t="s">
        <v>39</v>
      </c>
      <c r="C87" s="103"/>
      <c r="D87" s="103"/>
      <c r="E87" s="103"/>
      <c r="F87" s="104"/>
      <c r="K87"/>
    </row>
    <row r="88" spans="1:11" ht="75" customHeight="1" x14ac:dyDescent="0.25">
      <c r="A88" s="25" t="s">
        <v>38</v>
      </c>
      <c r="B88" s="103" t="s">
        <v>37</v>
      </c>
      <c r="C88" s="103"/>
      <c r="D88" s="103"/>
      <c r="E88" s="103"/>
      <c r="F88" s="104"/>
      <c r="K88"/>
    </row>
    <row r="89" spans="1:11" ht="120" customHeight="1" x14ac:dyDescent="0.25">
      <c r="A89" s="25" t="s">
        <v>36</v>
      </c>
      <c r="B89" s="103" t="s">
        <v>35</v>
      </c>
      <c r="C89" s="103"/>
      <c r="D89" s="103"/>
      <c r="E89" s="103"/>
      <c r="F89" s="104"/>
      <c r="K89"/>
    </row>
    <row r="90" spans="1:11" x14ac:dyDescent="0.25">
      <c r="A90" s="3"/>
      <c r="B90" s="30"/>
      <c r="C90" s="30"/>
      <c r="D90" s="30"/>
      <c r="E90" s="30"/>
      <c r="F90" s="30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</sheetData>
  <sheetProtection password="EB95" sheet="1"/>
  <mergeCells count="42">
    <mergeCell ref="B85:F85"/>
    <mergeCell ref="B86:F86"/>
    <mergeCell ref="B87:F87"/>
    <mergeCell ref="B88:F88"/>
    <mergeCell ref="B89:F89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4:F84"/>
    <mergeCell ref="A78:F78"/>
    <mergeCell ref="D17:G17"/>
    <mergeCell ref="A19:C21"/>
    <mergeCell ref="D20:G20"/>
    <mergeCell ref="D21:G21"/>
    <mergeCell ref="A17:C17"/>
    <mergeCell ref="A18:C18"/>
    <mergeCell ref="D18:G18"/>
    <mergeCell ref="D19:G19"/>
    <mergeCell ref="A82:H82"/>
    <mergeCell ref="A81:H81"/>
    <mergeCell ref="A79:F79"/>
    <mergeCell ref="A80:F8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2026-03-10T06:57:27Z</dcterms:modified>
  <cp:category/>
</cp:coreProperties>
</file>