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47 ŠPA\"/>
    </mc:Choice>
  </mc:AlternateContent>
  <xr:revisionPtr revIDLastSave="0" documentId="8_{DF2FB4C2-E711-47DC-AB49-423D7A16A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89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0" i="1" l="1"/>
  <c r="G91" i="1" s="1"/>
</calcChain>
</file>

<file path=xl/sharedStrings.xml><?xml version="1.0" encoding="utf-8"?>
<sst xmlns="http://schemas.openxmlformats.org/spreadsheetml/2006/main" count="308" uniqueCount="242">
  <si>
    <t>Oprava volného bytu  č. 23, Fr. Formana 47</t>
  </si>
  <si>
    <t>VZ č. 47/2026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</si>
  <si>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</si>
  <si>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</si>
  <si>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</si>
  <si>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</si>
  <si>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</si>
  <si>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</si>
  <si>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</si>
  <si>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</si>
  <si>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</si>
  <si>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</si>
  <si>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</si>
  <si>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</si>
  <si>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</si>
  <si>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</si>
  <si>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</si>
  <si>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271/47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</si>
  <si>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</si>
  <si>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</si>
  <si>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</si>
  <si>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</si>
  <si>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</si>
  <si>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</si>
  <si>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</si>
  <si>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</si>
  <si>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</si>
  <si>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</si>
  <si>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</si>
  <si>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</si>
  <si>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</si>
  <si>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</si>
  <si>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</si>
  <si>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</si>
  <si>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</si>
  <si>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</si>
  <si>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</si>
  <si>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</si>
  <si>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</si>
  <si>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</si>
  <si>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</si>
  <si>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</si>
  <si>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</si>
  <si>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</si>
  <si>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</si>
  <si>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</si>
  <si>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</si>
  <si>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</si>
  <si>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</si>
  <si>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</si>
  <si>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</si>
  <si>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</si>
  <si>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</si>
  <si>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</si>
  <si>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1.20</t>
  </si>
  <si>
    <t>1.22</t>
  </si>
  <si>
    <t>2.25</t>
  </si>
  <si>
    <t>3.1</t>
  </si>
  <si>
    <t>3.3</t>
  </si>
  <si>
    <t>3.5</t>
  </si>
  <si>
    <t>3.6</t>
  </si>
  <si>
    <t>3.7</t>
  </si>
  <si>
    <t>3.11</t>
  </si>
  <si>
    <t>3.22</t>
  </si>
  <si>
    <t>3.26</t>
  </si>
  <si>
    <t>3.28</t>
  </si>
  <si>
    <t>3.33</t>
  </si>
  <si>
    <t>3.34</t>
  </si>
  <si>
    <t>3.38</t>
  </si>
  <si>
    <t>3.41</t>
  </si>
  <si>
    <t>3.49</t>
  </si>
  <si>
    <t>3.54</t>
  </si>
  <si>
    <t>3.56</t>
  </si>
  <si>
    <t>3.69</t>
  </si>
  <si>
    <t>3.77</t>
  </si>
  <si>
    <t>3.79</t>
  </si>
  <si>
    <t>3.82</t>
  </si>
  <si>
    <t>3.83</t>
  </si>
  <si>
    <t>3.115</t>
  </si>
  <si>
    <t>3.118</t>
  </si>
  <si>
    <t>3.146</t>
  </si>
  <si>
    <t>3.149</t>
  </si>
  <si>
    <t>3.200</t>
  </si>
  <si>
    <t>3.201</t>
  </si>
  <si>
    <t>3.212</t>
  </si>
  <si>
    <t>4.15</t>
  </si>
  <si>
    <t>5.1</t>
  </si>
  <si>
    <t>5.4</t>
  </si>
  <si>
    <t>5.5</t>
  </si>
  <si>
    <t>5.6</t>
  </si>
  <si>
    <t>6.4</t>
  </si>
  <si>
    <t>6.7</t>
  </si>
  <si>
    <t>6.8</t>
  </si>
  <si>
    <t>6.9</t>
  </si>
  <si>
    <t>6.11</t>
  </si>
  <si>
    <t>6.14</t>
  </si>
  <si>
    <t>6.15</t>
  </si>
  <si>
    <t>6.16</t>
  </si>
  <si>
    <t>6.18</t>
  </si>
  <si>
    <t>6.28</t>
  </si>
  <si>
    <t>6.33</t>
  </si>
  <si>
    <t>7.11</t>
  </si>
  <si>
    <t>7.12</t>
  </si>
  <si>
    <t>7.14</t>
  </si>
  <si>
    <t>7.16</t>
  </si>
  <si>
    <t>7.28</t>
  </si>
  <si>
    <t>8.10</t>
  </si>
  <si>
    <t>8.11</t>
  </si>
  <si>
    <t>8.12</t>
  </si>
  <si>
    <t>8.22</t>
  </si>
  <si>
    <t>8.24</t>
  </si>
  <si>
    <t>8.25</t>
  </si>
  <si>
    <t>8.45</t>
  </si>
  <si>
    <t>9.1</t>
  </si>
  <si>
    <t>9.24</t>
  </si>
  <si>
    <t>9.38</t>
  </si>
  <si>
    <t>11.36</t>
  </si>
  <si>
    <t>odstranění závad zjištěných při elektro revizi nebo kontrole el. spotřebičů</t>
  </si>
  <si>
    <t>revize plynoinstalace, tlaková zkouška, vpuštění plynu, vystavení revizní zprávy (2x)</t>
  </si>
  <si>
    <t>revize elektroinstalace a elektrických spotřebičů bytu</t>
  </si>
  <si>
    <t>oprava rozvodu elektroinstalace</t>
  </si>
  <si>
    <t>výměna wc kombi</t>
  </si>
  <si>
    <t>výměna sedací desky</t>
  </si>
  <si>
    <t>výměna pancéřové hadičky</t>
  </si>
  <si>
    <t>výměna rohového ventilu</t>
  </si>
  <si>
    <t>výměna umyvadla včetně příslušenství</t>
  </si>
  <si>
    <t>výměna vany 170 cm</t>
  </si>
  <si>
    <t>výměna baterie dřezové stojánkové pákové</t>
  </si>
  <si>
    <t>výměna baterie umyvadlové stojánkové pákové</t>
  </si>
  <si>
    <t>výměna baterie vanové nástěnné R100</t>
  </si>
  <si>
    <t>výměna dřezu nerez včetně příslušenství</t>
  </si>
  <si>
    <t>výměna pračkového ventilu</t>
  </si>
  <si>
    <t>výměna kuchyňské linky 180 cm</t>
  </si>
  <si>
    <t>výměna digestoře klasické s vnitřním recirkulačním odtahem</t>
  </si>
  <si>
    <t>výměna spižní skříně včetně polic</t>
  </si>
  <si>
    <t>výměna vnitřních dveří – plné 60 cm</t>
  </si>
  <si>
    <t>výměna vnitřních dveří – plné 80 cm</t>
  </si>
  <si>
    <t>výměna dveřního prahu – délka 80 cm</t>
  </si>
  <si>
    <t>výměna přechodových lišt – délka 60 cm</t>
  </si>
  <si>
    <t>výměna přechodových lišt – délka 80 cm</t>
  </si>
  <si>
    <t>výměna dveřního kování</t>
  </si>
  <si>
    <t>výměna zámku u dveří</t>
  </si>
  <si>
    <t>výměna dřezové desky dl. 180 cm, vč. ukončovacích lišt</t>
  </si>
  <si>
    <t>výměna větracích mřížek</t>
  </si>
  <si>
    <t>výměna těsnění vstupních dveří</t>
  </si>
  <si>
    <t>zhotovení samostatného odpadu pro AP, viz poznámka, vč. dodávky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</si>
  <si>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</si>
  <si>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</si>
  <si>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vnitřních dveří – prosklené 3/3 sklo svislý pruh, 80 cm</t>
  </si>
  <si>
    <t xml:space="preserve">překrytí podlah při opravách proti poškození </t>
  </si>
  <si>
    <t>provedení štukových omítek, vč. vyrovnání podkladu, 2x penetrace, použití lepidla, perlinky s doplňky, rohovníků, okolo špalet oken a dveří</t>
  </si>
  <si>
    <t>škrábání stěn, stropů na soudržný podklad, vč. likvidace</t>
  </si>
  <si>
    <t>malba bílá</t>
  </si>
  <si>
    <t>malba dvojnásobná bílá</t>
  </si>
  <si>
    <t>obezdění vany 170 cm, včetně instalace vanových dvířek, vč. materiálu</t>
  </si>
  <si>
    <t>provedení hydroizolace pod obklad vč. úpravy podkladu před hydroizolací</t>
  </si>
  <si>
    <t>vybourání keramického obkladu, vč. likvidace</t>
  </si>
  <si>
    <t>provedení keramického obkladu včetně úpravy podkladu vč. úpravy podkladu před hydroizolací, vč. materiálu</t>
  </si>
  <si>
    <t>položení keramické dlažby vnitřní, vč. materiálu</t>
  </si>
  <si>
    <t>vybourání dlažby, vč. likvidace</t>
  </si>
  <si>
    <t>vybourání soklíku, vč. likvidace</t>
  </si>
  <si>
    <t>provedení soklíku kolem dlažby, vč. materiálu</t>
  </si>
  <si>
    <t>úprava podkladu pod dlažbu, včetně hydroizolace</t>
  </si>
  <si>
    <t>oprava instalační šachtice (IŠ), viz poznámka</t>
  </si>
  <si>
    <t>vybourání obezděné vany, viz. poznámka, vč. likvidace</t>
  </si>
  <si>
    <t>nátěr radiátorů</t>
  </si>
  <si>
    <t>nátěr rozvodů ÚT</t>
  </si>
  <si>
    <t>nátěr zárubní – šířka 60 cm</t>
  </si>
  <si>
    <t>nátěr zárubní – šířka 80 cm</t>
  </si>
  <si>
    <t>nátěr revizních dvířek do instalační šachtice</t>
  </si>
  <si>
    <t>výměna rozvodu plynoinstalace pro bytovou jednotku, včetně uzavíracího kohoutu</t>
  </si>
  <si>
    <t>vypouštění topného systému, viz poznámka</t>
  </si>
  <si>
    <t>napouštění topného systému, viz poznámka</t>
  </si>
  <si>
    <t>odvzdušnění topného systému, viz poznámka</t>
  </si>
  <si>
    <t>kontrola a případná oprava (výměna) odpadů</t>
  </si>
  <si>
    <t>demontáž a zpětná montáž radiátoru</t>
  </si>
  <si>
    <t>oprava rozvodů vody viz poznámka</t>
  </si>
  <si>
    <t>opravy a seřízení plastových oken, viz poznámka</t>
  </si>
  <si>
    <t>demontáž bytových doplňků, viz poznámka</t>
  </si>
  <si>
    <t>dodání dorazů dveří viz poznámka</t>
  </si>
  <si>
    <t>celkový úklid po opravách</t>
  </si>
  <si>
    <t>soubor</t>
  </si>
  <si>
    <t>m2</t>
  </si>
  <si>
    <t>bm</t>
  </si>
  <si>
    <t>položku naceňte dle tabulky níže "Poznámky"</t>
  </si>
  <si>
    <t>2x revizní zpráva</t>
  </si>
  <si>
    <t>položku naceňte dle tabulky níže "Poznámky" - v případě potřeby (zásuvky, vypínače např. zn. "TANGO", atd.) vč. LED pásku vedeného v liště (pod horními skříňkami KL)</t>
  </si>
  <si>
    <t>vč. příslušenství</t>
  </si>
  <si>
    <t>na WC kombi - masivní typ!</t>
  </si>
  <si>
    <t>k WC kombi</t>
  </si>
  <si>
    <t>55-60 cm sifon s mechanickou zátkou (tzv. "click-clack") - láhvový (chrom)</t>
  </si>
  <si>
    <t>akrylátová vč příslušenství a mechanické zátky (tzv. "bowden")</t>
  </si>
  <si>
    <t>ze dřezu - pákové vč. příslušenství - vysoké výtokové rameno, záruka min. 5 let</t>
  </si>
  <si>
    <t>s delším (vyšším) výtokovým ramenem, záruka min. 5 let</t>
  </si>
  <si>
    <t>pákové vč. příslušenství a posuvného držáku na sprchovou hlavici, záruka min. 5 let</t>
  </si>
  <si>
    <t>s malým odkapávačem, min. tl. plechu 0,8 mm, s otvorem pro stojánkovou baterii a mechanickým uzavíráním zátky</t>
  </si>
  <si>
    <t>v KOU na SV vč. zaslepení druhého vývodu na TUV</t>
  </si>
  <si>
    <t>vč. skříňky nad digestoří (s panty s tlumením na ramínku) a úpravou spodního dílu pro vestavěné spotřebiče (vestavěné spotřebiče, dřezová deska a dřez jsou  v rozpočtu k nacenění zvlášť),tl. lamina min. 18 mm, ABS hrany 2 mm, dekor dřeva, ve spodním díle 4 šuplíky s kolejničkami, zavírače dvířek s měkkým dorazem, masivní tyčové úchytky, osadit na nožkách s krycí lištou zakončenou transparentní lištou (dekor a členění KL odsouhlasit objednatelem!)</t>
  </si>
  <si>
    <t xml:space="preserve">vestavná - výsuvná pod skříňku - černá  </t>
  </si>
  <si>
    <t xml:space="preserve">o rozměrech 265x60x60 cm, tl. lamina min. 18 mm, ABS hrany 2 mm, dekor dřeva (dtto KL), zavírače dvířek s měkkým dorazem, masivní tyčové úchytky, dvířka dělené v polovině výšky skříně, osadit na nožkách s krycí lištou zakončenou transparentní lištou po celém obvodu </t>
  </si>
  <si>
    <t>KOU, WC  - bílé - HDF s povrchovou úpravou CPL laminát vč. úpravy do stávajících zárubní</t>
  </si>
  <si>
    <t>LO - bílé - HDF s povrchovou úpravou CPL laminát vč. úpravy do stávajících zárubní</t>
  </si>
  <si>
    <t>vstupní dveře - dubový - lakovaný</t>
  </si>
  <si>
    <t>WC a KOU, hliníkové - dekor sladit na WC k dlažbě a v KOU k stávajícímu PVC (šířka cca 10 cm dle potřeby - odsouhlasit objednatelem)</t>
  </si>
  <si>
    <t xml:space="preserve">LO a PO s KU, hliníkové - dekor sladit k stávajícímu PVC (šířka cca 10 cm dle  potřeby - odsouhlasit objednatelem) </t>
  </si>
  <si>
    <t xml:space="preserve">KOU, WC, PO s KU, LO - rozetové - masivní kov </t>
  </si>
  <si>
    <t>PO s KU, LO, KOU, WC (na WC a v KOU - tzv. "WC zámek")</t>
  </si>
  <si>
    <t xml:space="preserve">s úpravou pro vestavěnou varnou desku, tl. min. 38 mm, ukončovací lišta u obkladu do tvaru "L" o celkové délce 2,1 m (1,8+0,3 m) v hliníkovém provedení, vč. 2 bočních hliníkových hran u výklenku IŠ a ledničky (dekor a provedení odsouhlasit objednatelem) </t>
  </si>
  <si>
    <t>ve spižní skříni - uzavíratelné vč. obnovení 1 původního otvoru pro mřížku v horní části (vývod na pavlač)</t>
  </si>
  <si>
    <t xml:space="preserve">ve zdi (k vyhrazenému místu pro pračku vedle umývadla)  vč. souvisejících prací (vysekání drážky, zapravení atd.) </t>
  </si>
  <si>
    <t>dle VOP (příslušenství vč. plynové hadice)</t>
  </si>
  <si>
    <t>černé provedení vč. 1 ks pečícího plechu, dle VOP</t>
  </si>
  <si>
    <t>z PŘ do PO s KU - bílé - HDF s povrchovou úpravou CPL laminát vč. úpravy do stávajících zárubní</t>
  </si>
  <si>
    <t xml:space="preserve">stávajícího PVC v PO s KU  </t>
  </si>
  <si>
    <t xml:space="preserve">WC - 4,5 m2 (stěny i strop), KOU - 10,5 m2 (stěny i strop), PO s KU  - 8 m2 (3 celé stěny - s rozvodem plynu a KL s obkladem) </t>
  </si>
  <si>
    <t>PŘ (stěny a strop - po výměně dlažby)</t>
  </si>
  <si>
    <t xml:space="preserve">WC - 4,5 m2 (stěny i strop), KOU - 10,5 m2 (stěny i strop), PO s KU  - 8 m2 (3 celé stěny - s rozvodem plynu a KL s obkladem) - otěruvzdorná </t>
  </si>
  <si>
    <t>vanová dvířka 30x30 cm v obkladu na magnet (případný jiný rozměr dle obkladu po odsouhlasení objednatelem)</t>
  </si>
  <si>
    <t xml:space="preserve">KOU </t>
  </si>
  <si>
    <t xml:space="preserve">KU - 2 m2, KOU - 16 m2, WC - 8,5 m2   </t>
  </si>
  <si>
    <t>KU - 2 m2, KOU - 16 m2 vč. AL ukončovacích lišt (dvoubarevná kombinace), WC - 8,5 m2 (dvoubarevná kombinace) - dekory odsouhlasit objednatelem</t>
  </si>
  <si>
    <t xml:space="preserve">KOU - 3,5 m2, WC - 1,5 m2, PŘ  - 2,5 m2 - dekor odsouhlasit objednatelem </t>
  </si>
  <si>
    <t xml:space="preserve">KOU - 3,5 m2, WC - 1,5 m2, PŘ - 2,5 m2 </t>
  </si>
  <si>
    <t>v PŘ</t>
  </si>
  <si>
    <t>v PŘ vč. úpravy podkladu</t>
  </si>
  <si>
    <t xml:space="preserve">KOU - 3,5 m2, WC - 1,5 m2, PŘ - 2,5 m2  </t>
  </si>
  <si>
    <t>nové krytí rozvodu plynu z SDK - cca 0,5 m2 (o rozměrech cca 25x200 cm) vč. osazení 2 větracích mřížek v horní a spodní části (o rozměrech cca 15x15 cm)</t>
  </si>
  <si>
    <t xml:space="preserve">170 cm </t>
  </si>
  <si>
    <t xml:space="preserve">v celém bytě 5x deskové a 1x žebřík (v KOU) - bílý odstín - syntetika určená pro radiátory (např. RADBAL S 2119) </t>
  </si>
  <si>
    <t xml:space="preserve">v celém bytě - bílý odstín - syntetika určená pro radiátory (např. RADBAL S 2119) </t>
  </si>
  <si>
    <t>KOU, WC - barva bílá, syntetika</t>
  </si>
  <si>
    <t>vstupní dveře - hnědá barva - syntetika, PO s KU a LO - bílá barva - syntetika</t>
  </si>
  <si>
    <t>na WC (z obou stran vč. rámu) - syntetika - bílý odstín</t>
  </si>
  <si>
    <t>v mědi  - v souvislosti s montáží vestavné plynové varné desky  místo původního plynového sporáku (vedení rozvodu přes výklenek IŠ, atd. vč. souvisejících prací)</t>
  </si>
  <si>
    <t>v KOU a WC v souvislosti s výměnou obkladů</t>
  </si>
  <si>
    <t>pro vanu, umývadlo a dřez (dle potřeby při jejich výměně)</t>
  </si>
  <si>
    <t>pro vanovou baterii, umývadlovou baterii a dřezovou baterii (dle potřeby při jejich výměně)</t>
  </si>
  <si>
    <t>v celém bytě</t>
  </si>
  <si>
    <t>v PO s KU - krytí rozvodu plynu z perforovaného plechu (o rozměrech cca 25x200 cm) vč. likvidace</t>
  </si>
  <si>
    <t>dle potřeby v celém bytě</t>
  </si>
  <si>
    <t>vč. umytí oken</t>
  </si>
  <si>
    <t>19.3.2026 10:20:55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</si>
</sst>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4"/>
  <sheetViews>
    <sheetView showGridLines="0" tabSelected="1" topLeftCell="A24" zoomScale="115" zoomScaleNormal="115" workbookViewId="0">
      <selection activeCell="F30" sqref="F30:F8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2428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241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65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23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>
        <v>599430291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34</v>
      </c>
      <c r="E24" s="16">
        <v>1</v>
      </c>
      <c r="F24" s="40"/>
      <c r="G24" s="16">
        <f t="shared" ref="G24:G55" si="0">ROUND(E24*F24, 2)</f>
        <v>0</v>
      </c>
      <c r="H24" s="33"/>
      <c r="J24">
        <v>11</v>
      </c>
      <c r="K24"/>
    </row>
    <row r="25" spans="1:11" ht="45" customHeight="1" x14ac:dyDescent="0.25">
      <c r="A25" s="13">
        <v>2</v>
      </c>
      <c r="B25" s="14" t="s">
        <v>53</v>
      </c>
      <c r="C25" s="32" t="s">
        <v>117</v>
      </c>
      <c r="D25" s="15" t="s">
        <v>181</v>
      </c>
      <c r="E25" s="16">
        <v>1</v>
      </c>
      <c r="F25" s="40">
        <v>15000</v>
      </c>
      <c r="G25" s="16">
        <f t="shared" si="0"/>
        <v>15000</v>
      </c>
      <c r="H25" s="33" t="s">
        <v>184</v>
      </c>
      <c r="J25">
        <v>19</v>
      </c>
      <c r="K25"/>
    </row>
    <row r="26" spans="1:11" ht="60" customHeight="1" x14ac:dyDescent="0.25">
      <c r="A26" s="13">
        <v>3</v>
      </c>
      <c r="B26" s="14" t="s">
        <v>54</v>
      </c>
      <c r="C26" s="32" t="s">
        <v>118</v>
      </c>
      <c r="D26" s="15" t="s">
        <v>181</v>
      </c>
      <c r="E26" s="16">
        <v>1</v>
      </c>
      <c r="F26" s="40"/>
      <c r="G26" s="16">
        <f t="shared" si="0"/>
        <v>0</v>
      </c>
      <c r="H26" s="33"/>
      <c r="J26">
        <v>292</v>
      </c>
      <c r="K26"/>
    </row>
    <row r="27" spans="1:11" ht="45" customHeight="1" x14ac:dyDescent="0.25">
      <c r="A27" s="13">
        <v>4</v>
      </c>
      <c r="B27" s="14" t="s">
        <v>55</v>
      </c>
      <c r="C27" s="32" t="s">
        <v>119</v>
      </c>
      <c r="D27" s="15" t="s">
        <v>20</v>
      </c>
      <c r="E27" s="16">
        <v>1</v>
      </c>
      <c r="F27" s="40"/>
      <c r="G27" s="16">
        <f t="shared" si="0"/>
        <v>0</v>
      </c>
      <c r="H27" s="33" t="s">
        <v>185</v>
      </c>
      <c r="J27">
        <v>332</v>
      </c>
      <c r="K27"/>
    </row>
    <row r="28" spans="1:11" ht="105" customHeight="1" x14ac:dyDescent="0.25">
      <c r="A28" s="13">
        <v>5</v>
      </c>
      <c r="B28" s="14" t="s">
        <v>56</v>
      </c>
      <c r="C28" s="32" t="s">
        <v>120</v>
      </c>
      <c r="D28" s="15" t="s">
        <v>181</v>
      </c>
      <c r="E28" s="16">
        <v>1</v>
      </c>
      <c r="F28" s="40">
        <v>15000</v>
      </c>
      <c r="G28" s="16">
        <f t="shared" si="0"/>
        <v>15000</v>
      </c>
      <c r="H28" s="33" t="s">
        <v>186</v>
      </c>
      <c r="J28">
        <v>403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121</v>
      </c>
      <c r="D29" s="15" t="s">
        <v>34</v>
      </c>
      <c r="E29" s="16">
        <v>1</v>
      </c>
      <c r="F29" s="40"/>
      <c r="G29" s="16">
        <f t="shared" si="0"/>
        <v>0</v>
      </c>
      <c r="H29" s="33" t="s">
        <v>187</v>
      </c>
      <c r="J29">
        <v>42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122</v>
      </c>
      <c r="D30" s="15" t="s">
        <v>34</v>
      </c>
      <c r="E30" s="16">
        <v>1</v>
      </c>
      <c r="F30" s="40"/>
      <c r="G30" s="16">
        <f t="shared" si="0"/>
        <v>0</v>
      </c>
      <c r="H30" s="33" t="s">
        <v>188</v>
      </c>
      <c r="J30">
        <v>44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123</v>
      </c>
      <c r="D31" s="15" t="s">
        <v>34</v>
      </c>
      <c r="E31" s="16">
        <v>1</v>
      </c>
      <c r="F31" s="40"/>
      <c r="G31" s="16">
        <f t="shared" si="0"/>
        <v>0</v>
      </c>
      <c r="H31" s="33" t="s">
        <v>189</v>
      </c>
      <c r="J31">
        <v>46</v>
      </c>
      <c r="K31"/>
    </row>
    <row r="32" spans="1:11" ht="30" customHeight="1" x14ac:dyDescent="0.25">
      <c r="A32" s="13">
        <v>9</v>
      </c>
      <c r="B32" s="14" t="s">
        <v>60</v>
      </c>
      <c r="C32" s="32" t="s">
        <v>124</v>
      </c>
      <c r="D32" s="15" t="s">
        <v>34</v>
      </c>
      <c r="E32" s="16">
        <v>1</v>
      </c>
      <c r="F32" s="40"/>
      <c r="G32" s="16">
        <f t="shared" si="0"/>
        <v>0</v>
      </c>
      <c r="H32" s="33" t="s">
        <v>189</v>
      </c>
      <c r="J32">
        <v>47</v>
      </c>
      <c r="K32"/>
    </row>
    <row r="33" spans="1:11" ht="60" customHeight="1" x14ac:dyDescent="0.25">
      <c r="A33" s="13">
        <v>10</v>
      </c>
      <c r="B33" s="14" t="s">
        <v>61</v>
      </c>
      <c r="C33" s="32" t="s">
        <v>125</v>
      </c>
      <c r="D33" s="15" t="s">
        <v>34</v>
      </c>
      <c r="E33" s="16">
        <v>1</v>
      </c>
      <c r="F33" s="40"/>
      <c r="G33" s="16">
        <f t="shared" si="0"/>
        <v>0</v>
      </c>
      <c r="H33" s="33" t="s">
        <v>190</v>
      </c>
      <c r="J33">
        <v>48</v>
      </c>
      <c r="K33"/>
    </row>
    <row r="34" spans="1:11" ht="60" customHeight="1" x14ac:dyDescent="0.25">
      <c r="A34" s="13">
        <v>11</v>
      </c>
      <c r="B34" s="14" t="s">
        <v>62</v>
      </c>
      <c r="C34" s="32" t="s">
        <v>126</v>
      </c>
      <c r="D34" s="15" t="s">
        <v>34</v>
      </c>
      <c r="E34" s="16">
        <v>1</v>
      </c>
      <c r="F34" s="40"/>
      <c r="G34" s="16">
        <f t="shared" si="0"/>
        <v>0</v>
      </c>
      <c r="H34" s="33" t="s">
        <v>191</v>
      </c>
      <c r="J34">
        <v>52</v>
      </c>
      <c r="K34"/>
    </row>
    <row r="35" spans="1:11" ht="75" customHeight="1" x14ac:dyDescent="0.25">
      <c r="A35" s="13">
        <v>12</v>
      </c>
      <c r="B35" s="14" t="s">
        <v>63</v>
      </c>
      <c r="C35" s="32" t="s">
        <v>127</v>
      </c>
      <c r="D35" s="15" t="s">
        <v>34</v>
      </c>
      <c r="E35" s="16">
        <v>1</v>
      </c>
      <c r="F35" s="40"/>
      <c r="G35" s="16">
        <f t="shared" si="0"/>
        <v>0</v>
      </c>
      <c r="H35" s="33" t="s">
        <v>192</v>
      </c>
      <c r="J35">
        <v>63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128</v>
      </c>
      <c r="D36" s="15" t="s">
        <v>34</v>
      </c>
      <c r="E36" s="16">
        <v>1</v>
      </c>
      <c r="F36" s="40"/>
      <c r="G36" s="16">
        <f t="shared" si="0"/>
        <v>0</v>
      </c>
      <c r="H36" s="33" t="s">
        <v>193</v>
      </c>
      <c r="J36">
        <v>67</v>
      </c>
      <c r="K36"/>
    </row>
    <row r="37" spans="1:11" ht="60" customHeight="1" x14ac:dyDescent="0.25">
      <c r="A37" s="13">
        <v>14</v>
      </c>
      <c r="B37" s="14" t="s">
        <v>65</v>
      </c>
      <c r="C37" s="32" t="s">
        <v>129</v>
      </c>
      <c r="D37" s="15" t="s">
        <v>34</v>
      </c>
      <c r="E37" s="16">
        <v>1</v>
      </c>
      <c r="F37" s="40"/>
      <c r="G37" s="16">
        <f t="shared" si="0"/>
        <v>0</v>
      </c>
      <c r="H37" s="33" t="s">
        <v>194</v>
      </c>
      <c r="J37">
        <v>69</v>
      </c>
      <c r="K37"/>
    </row>
    <row r="38" spans="1:11" ht="75" customHeight="1" x14ac:dyDescent="0.25">
      <c r="A38" s="13">
        <v>15</v>
      </c>
      <c r="B38" s="14" t="s">
        <v>66</v>
      </c>
      <c r="C38" s="32" t="s">
        <v>130</v>
      </c>
      <c r="D38" s="15" t="s">
        <v>34</v>
      </c>
      <c r="E38" s="16">
        <v>1</v>
      </c>
      <c r="F38" s="40"/>
      <c r="G38" s="16">
        <f t="shared" si="0"/>
        <v>0</v>
      </c>
      <c r="H38" s="33" t="s">
        <v>195</v>
      </c>
      <c r="J38">
        <v>74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131</v>
      </c>
      <c r="D39" s="15" t="s">
        <v>34</v>
      </c>
      <c r="E39" s="16">
        <v>1</v>
      </c>
      <c r="F39" s="40"/>
      <c r="G39" s="16">
        <f t="shared" si="0"/>
        <v>0</v>
      </c>
      <c r="H39" s="33" t="s">
        <v>196</v>
      </c>
      <c r="J39">
        <v>75</v>
      </c>
      <c r="K39"/>
    </row>
    <row r="40" spans="1:11" ht="270" customHeight="1" x14ac:dyDescent="0.25">
      <c r="A40" s="13">
        <v>17</v>
      </c>
      <c r="B40" s="14" t="s">
        <v>68</v>
      </c>
      <c r="C40" s="32" t="s">
        <v>132</v>
      </c>
      <c r="D40" s="15" t="s">
        <v>34</v>
      </c>
      <c r="E40" s="16">
        <v>1</v>
      </c>
      <c r="F40" s="40"/>
      <c r="G40" s="16">
        <f t="shared" si="0"/>
        <v>0</v>
      </c>
      <c r="H40" s="33" t="s">
        <v>197</v>
      </c>
      <c r="J40">
        <v>79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133</v>
      </c>
      <c r="D41" s="15" t="s">
        <v>34</v>
      </c>
      <c r="E41" s="16">
        <v>1</v>
      </c>
      <c r="F41" s="40"/>
      <c r="G41" s="16">
        <f t="shared" si="0"/>
        <v>0</v>
      </c>
      <c r="H41" s="33" t="s">
        <v>198</v>
      </c>
      <c r="J41">
        <v>82</v>
      </c>
      <c r="K41"/>
    </row>
    <row r="42" spans="1:11" ht="165" customHeight="1" x14ac:dyDescent="0.25">
      <c r="A42" s="13">
        <v>19</v>
      </c>
      <c r="B42" s="14" t="s">
        <v>70</v>
      </c>
      <c r="C42" s="32" t="s">
        <v>134</v>
      </c>
      <c r="D42" s="15" t="s">
        <v>34</v>
      </c>
      <c r="E42" s="16">
        <v>1</v>
      </c>
      <c r="F42" s="40"/>
      <c r="G42" s="16">
        <f t="shared" si="0"/>
        <v>0</v>
      </c>
      <c r="H42" s="33" t="s">
        <v>199</v>
      </c>
      <c r="J42">
        <v>90</v>
      </c>
      <c r="K42"/>
    </row>
    <row r="43" spans="1:11" ht="75" customHeight="1" x14ac:dyDescent="0.25">
      <c r="A43" s="13">
        <v>20</v>
      </c>
      <c r="B43" s="14" t="s">
        <v>71</v>
      </c>
      <c r="C43" s="32" t="s">
        <v>135</v>
      </c>
      <c r="D43" s="15" t="s">
        <v>34</v>
      </c>
      <c r="E43" s="16">
        <v>2</v>
      </c>
      <c r="F43" s="40"/>
      <c r="G43" s="16">
        <f t="shared" si="0"/>
        <v>0</v>
      </c>
      <c r="H43" s="33" t="s">
        <v>200</v>
      </c>
      <c r="J43">
        <v>95</v>
      </c>
      <c r="K43"/>
    </row>
    <row r="44" spans="1:11" ht="60" customHeight="1" x14ac:dyDescent="0.25">
      <c r="A44" s="13">
        <v>21</v>
      </c>
      <c r="B44" s="14" t="s">
        <v>72</v>
      </c>
      <c r="C44" s="32" t="s">
        <v>136</v>
      </c>
      <c r="D44" s="15" t="s">
        <v>34</v>
      </c>
      <c r="E44" s="16">
        <v>1</v>
      </c>
      <c r="F44" s="40"/>
      <c r="G44" s="16">
        <f t="shared" si="0"/>
        <v>0</v>
      </c>
      <c r="H44" s="33" t="s">
        <v>201</v>
      </c>
      <c r="J44">
        <v>97</v>
      </c>
      <c r="K44"/>
    </row>
    <row r="45" spans="1:11" ht="45" customHeight="1" x14ac:dyDescent="0.25">
      <c r="A45" s="13">
        <v>22</v>
      </c>
      <c r="B45" s="14" t="s">
        <v>73</v>
      </c>
      <c r="C45" s="32" t="s">
        <v>137</v>
      </c>
      <c r="D45" s="15" t="s">
        <v>34</v>
      </c>
      <c r="E45" s="16">
        <v>1</v>
      </c>
      <c r="F45" s="40"/>
      <c r="G45" s="16">
        <f t="shared" si="0"/>
        <v>0</v>
      </c>
      <c r="H45" s="33" t="s">
        <v>202</v>
      </c>
      <c r="J45">
        <v>110</v>
      </c>
      <c r="K45"/>
    </row>
    <row r="46" spans="1:11" ht="90" customHeight="1" x14ac:dyDescent="0.25">
      <c r="A46" s="13">
        <v>23</v>
      </c>
      <c r="B46" s="14" t="s">
        <v>74</v>
      </c>
      <c r="C46" s="32" t="s">
        <v>138</v>
      </c>
      <c r="D46" s="15" t="s">
        <v>34</v>
      </c>
      <c r="E46" s="16">
        <v>2</v>
      </c>
      <c r="F46" s="40"/>
      <c r="G46" s="16">
        <f t="shared" si="0"/>
        <v>0</v>
      </c>
      <c r="H46" s="33" t="s">
        <v>203</v>
      </c>
      <c r="J46">
        <v>118</v>
      </c>
      <c r="K46"/>
    </row>
    <row r="47" spans="1:11" ht="75" customHeight="1" x14ac:dyDescent="0.25">
      <c r="A47" s="13">
        <v>24</v>
      </c>
      <c r="B47" s="14" t="s">
        <v>75</v>
      </c>
      <c r="C47" s="32" t="s">
        <v>139</v>
      </c>
      <c r="D47" s="15" t="s">
        <v>34</v>
      </c>
      <c r="E47" s="16">
        <v>2</v>
      </c>
      <c r="F47" s="40"/>
      <c r="G47" s="16">
        <f t="shared" si="0"/>
        <v>0</v>
      </c>
      <c r="H47" s="33" t="s">
        <v>204</v>
      </c>
      <c r="J47">
        <v>120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140</v>
      </c>
      <c r="D48" s="15" t="s">
        <v>34</v>
      </c>
      <c r="E48" s="16">
        <v>4</v>
      </c>
      <c r="F48" s="40"/>
      <c r="G48" s="16">
        <f t="shared" si="0"/>
        <v>0</v>
      </c>
      <c r="H48" s="33" t="s">
        <v>205</v>
      </c>
      <c r="J48">
        <v>123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141</v>
      </c>
      <c r="D49" s="15" t="s">
        <v>34</v>
      </c>
      <c r="E49" s="16">
        <v>4</v>
      </c>
      <c r="F49" s="40"/>
      <c r="G49" s="16">
        <f t="shared" si="0"/>
        <v>0</v>
      </c>
      <c r="H49" s="33" t="s">
        <v>206</v>
      </c>
      <c r="J49">
        <v>124</v>
      </c>
      <c r="K49"/>
    </row>
    <row r="50" spans="1:11" ht="150" customHeight="1" x14ac:dyDescent="0.25">
      <c r="A50" s="13">
        <v>27</v>
      </c>
      <c r="B50" s="14" t="s">
        <v>78</v>
      </c>
      <c r="C50" s="32" t="s">
        <v>142</v>
      </c>
      <c r="D50" s="15" t="s">
        <v>34</v>
      </c>
      <c r="E50" s="16">
        <v>1</v>
      </c>
      <c r="F50" s="40"/>
      <c r="G50" s="16">
        <f t="shared" si="0"/>
        <v>0</v>
      </c>
      <c r="H50" s="33" t="s">
        <v>207</v>
      </c>
      <c r="J50">
        <v>301</v>
      </c>
      <c r="K50"/>
    </row>
    <row r="51" spans="1:11" ht="75" customHeight="1" x14ac:dyDescent="0.25">
      <c r="A51" s="13">
        <v>28</v>
      </c>
      <c r="B51" s="14" t="s">
        <v>79</v>
      </c>
      <c r="C51" s="32" t="s">
        <v>143</v>
      </c>
      <c r="D51" s="15" t="s">
        <v>34</v>
      </c>
      <c r="E51" s="16">
        <v>2</v>
      </c>
      <c r="F51" s="40"/>
      <c r="G51" s="16">
        <f t="shared" si="0"/>
        <v>0</v>
      </c>
      <c r="H51" s="33" t="s">
        <v>208</v>
      </c>
      <c r="J51">
        <v>305</v>
      </c>
      <c r="K51"/>
    </row>
    <row r="52" spans="1:11" ht="30" customHeight="1" x14ac:dyDescent="0.25">
      <c r="A52" s="13">
        <v>29</v>
      </c>
      <c r="B52" s="14" t="s">
        <v>80</v>
      </c>
      <c r="C52" s="32" t="s">
        <v>144</v>
      </c>
      <c r="D52" s="15" t="s">
        <v>181</v>
      </c>
      <c r="E52" s="16">
        <v>1</v>
      </c>
      <c r="F52" s="40"/>
      <c r="G52" s="16">
        <f t="shared" si="0"/>
        <v>0</v>
      </c>
      <c r="H52" s="33"/>
      <c r="J52">
        <v>363</v>
      </c>
      <c r="K52"/>
    </row>
    <row r="53" spans="1:11" ht="90" customHeight="1" x14ac:dyDescent="0.25">
      <c r="A53" s="34">
        <v>30</v>
      </c>
      <c r="B53" s="35" t="s">
        <v>81</v>
      </c>
      <c r="C53" s="36" t="s">
        <v>145</v>
      </c>
      <c r="D53" s="37" t="s">
        <v>181</v>
      </c>
      <c r="E53" s="38">
        <v>1</v>
      </c>
      <c r="F53" s="40"/>
      <c r="G53" s="38">
        <f t="shared" si="0"/>
        <v>0</v>
      </c>
      <c r="H53" s="39" t="s">
        <v>209</v>
      </c>
      <c r="J53">
        <v>371</v>
      </c>
      <c r="K53"/>
    </row>
    <row r="54" spans="1:11" ht="90" customHeight="1" x14ac:dyDescent="0.25">
      <c r="A54" s="13">
        <v>31</v>
      </c>
      <c r="B54" s="14" t="s">
        <v>82</v>
      </c>
      <c r="C54" s="32" t="s">
        <v>146</v>
      </c>
      <c r="D54" s="15" t="s">
        <v>34</v>
      </c>
      <c r="E54" s="16">
        <v>1</v>
      </c>
      <c r="F54" s="40"/>
      <c r="G54" s="16">
        <f t="shared" si="0"/>
        <v>0</v>
      </c>
      <c r="H54" s="33" t="s">
        <v>210</v>
      </c>
      <c r="J54">
        <v>497</v>
      </c>
      <c r="K54"/>
    </row>
    <row r="55" spans="1:11" ht="60" customHeight="1" x14ac:dyDescent="0.25">
      <c r="A55" s="13">
        <v>32</v>
      </c>
      <c r="B55" s="14" t="s">
        <v>83</v>
      </c>
      <c r="C55" s="32" t="s">
        <v>147</v>
      </c>
      <c r="D55" s="15" t="s">
        <v>34</v>
      </c>
      <c r="E55" s="16">
        <v>1</v>
      </c>
      <c r="F55" s="40"/>
      <c r="G55" s="16">
        <f t="shared" si="0"/>
        <v>0</v>
      </c>
      <c r="H55" s="33" t="s">
        <v>211</v>
      </c>
      <c r="J55">
        <v>498</v>
      </c>
      <c r="K55"/>
    </row>
    <row r="56" spans="1:11" ht="75" customHeight="1" x14ac:dyDescent="0.25">
      <c r="A56" s="13">
        <v>33</v>
      </c>
      <c r="B56" s="14" t="s">
        <v>84</v>
      </c>
      <c r="C56" s="32" t="s">
        <v>148</v>
      </c>
      <c r="D56" s="15" t="s">
        <v>34</v>
      </c>
      <c r="E56" s="16">
        <v>1</v>
      </c>
      <c r="F56" s="40"/>
      <c r="G56" s="16">
        <f t="shared" ref="G56:G87" si="1">ROUND(E56*F56, 2)</f>
        <v>0</v>
      </c>
      <c r="H56" s="33" t="s">
        <v>212</v>
      </c>
      <c r="J56">
        <v>525</v>
      </c>
      <c r="K56"/>
    </row>
    <row r="57" spans="1:11" ht="45" customHeight="1" x14ac:dyDescent="0.25">
      <c r="A57" s="13">
        <v>34</v>
      </c>
      <c r="B57" s="14" t="s">
        <v>85</v>
      </c>
      <c r="C57" s="32" t="s">
        <v>149</v>
      </c>
      <c r="D57" s="15" t="s">
        <v>182</v>
      </c>
      <c r="E57" s="16">
        <v>30</v>
      </c>
      <c r="F57" s="40"/>
      <c r="G57" s="16">
        <f t="shared" si="1"/>
        <v>0</v>
      </c>
      <c r="H57" s="33" t="s">
        <v>213</v>
      </c>
      <c r="J57">
        <v>327</v>
      </c>
      <c r="K57"/>
    </row>
    <row r="58" spans="1:11" ht="90" customHeight="1" x14ac:dyDescent="0.25">
      <c r="A58" s="13">
        <v>35</v>
      </c>
      <c r="B58" s="14" t="s">
        <v>86</v>
      </c>
      <c r="C58" s="32" t="s">
        <v>150</v>
      </c>
      <c r="D58" s="15" t="s">
        <v>182</v>
      </c>
      <c r="E58" s="16">
        <v>23</v>
      </c>
      <c r="F58" s="40"/>
      <c r="G58" s="16">
        <f t="shared" si="1"/>
        <v>0</v>
      </c>
      <c r="H58" s="33" t="s">
        <v>214</v>
      </c>
      <c r="J58">
        <v>162</v>
      </c>
      <c r="K58"/>
    </row>
    <row r="59" spans="1:11" ht="90" customHeight="1" x14ac:dyDescent="0.25">
      <c r="A59" s="13">
        <v>36</v>
      </c>
      <c r="B59" s="14" t="s">
        <v>87</v>
      </c>
      <c r="C59" s="32" t="s">
        <v>151</v>
      </c>
      <c r="D59" s="15" t="s">
        <v>182</v>
      </c>
      <c r="E59" s="16">
        <v>23</v>
      </c>
      <c r="F59" s="40"/>
      <c r="G59" s="16">
        <f t="shared" si="1"/>
        <v>0</v>
      </c>
      <c r="H59" s="33" t="s">
        <v>214</v>
      </c>
      <c r="J59">
        <v>165</v>
      </c>
      <c r="K59"/>
    </row>
    <row r="60" spans="1:11" ht="45" customHeight="1" x14ac:dyDescent="0.25">
      <c r="A60" s="13">
        <v>37</v>
      </c>
      <c r="B60" s="14" t="s">
        <v>88</v>
      </c>
      <c r="C60" s="32" t="s">
        <v>152</v>
      </c>
      <c r="D60" s="15" t="s">
        <v>182</v>
      </c>
      <c r="E60" s="16">
        <v>16.5</v>
      </c>
      <c r="F60" s="40"/>
      <c r="G60" s="16">
        <f t="shared" si="1"/>
        <v>0</v>
      </c>
      <c r="H60" s="33" t="s">
        <v>215</v>
      </c>
      <c r="J60">
        <v>166</v>
      </c>
      <c r="K60"/>
    </row>
    <row r="61" spans="1:11" ht="90" customHeight="1" x14ac:dyDescent="0.25">
      <c r="A61" s="13">
        <v>38</v>
      </c>
      <c r="B61" s="14" t="s">
        <v>89</v>
      </c>
      <c r="C61" s="32" t="s">
        <v>153</v>
      </c>
      <c r="D61" s="15" t="s">
        <v>182</v>
      </c>
      <c r="E61" s="16">
        <v>23</v>
      </c>
      <c r="F61" s="40"/>
      <c r="G61" s="16">
        <f t="shared" si="1"/>
        <v>0</v>
      </c>
      <c r="H61" s="33" t="s">
        <v>216</v>
      </c>
      <c r="J61">
        <v>167</v>
      </c>
      <c r="K61"/>
    </row>
    <row r="62" spans="1:11" ht="75" customHeight="1" x14ac:dyDescent="0.25">
      <c r="A62" s="13">
        <v>39</v>
      </c>
      <c r="B62" s="14" t="s">
        <v>90</v>
      </c>
      <c r="C62" s="32" t="s">
        <v>154</v>
      </c>
      <c r="D62" s="15" t="s">
        <v>181</v>
      </c>
      <c r="E62" s="16">
        <v>1</v>
      </c>
      <c r="F62" s="40"/>
      <c r="G62" s="16">
        <f t="shared" si="1"/>
        <v>0</v>
      </c>
      <c r="H62" s="33" t="s">
        <v>217</v>
      </c>
      <c r="J62">
        <v>172</v>
      </c>
      <c r="K62"/>
    </row>
    <row r="63" spans="1:11" ht="45" customHeight="1" x14ac:dyDescent="0.25">
      <c r="A63" s="13">
        <v>40</v>
      </c>
      <c r="B63" s="14" t="s">
        <v>91</v>
      </c>
      <c r="C63" s="32" t="s">
        <v>155</v>
      </c>
      <c r="D63" s="15" t="s">
        <v>182</v>
      </c>
      <c r="E63" s="16">
        <v>8</v>
      </c>
      <c r="F63" s="40"/>
      <c r="G63" s="16">
        <f t="shared" si="1"/>
        <v>0</v>
      </c>
      <c r="H63" s="33" t="s">
        <v>218</v>
      </c>
      <c r="J63">
        <v>175</v>
      </c>
      <c r="K63"/>
    </row>
    <row r="64" spans="1:11" ht="45" customHeight="1" x14ac:dyDescent="0.25">
      <c r="A64" s="13">
        <v>41</v>
      </c>
      <c r="B64" s="14" t="s">
        <v>92</v>
      </c>
      <c r="C64" s="32" t="s">
        <v>156</v>
      </c>
      <c r="D64" s="15" t="s">
        <v>182</v>
      </c>
      <c r="E64" s="16">
        <v>26.5</v>
      </c>
      <c r="F64" s="40"/>
      <c r="G64" s="16">
        <f t="shared" si="1"/>
        <v>0</v>
      </c>
      <c r="H64" s="33" t="s">
        <v>219</v>
      </c>
      <c r="J64">
        <v>176</v>
      </c>
      <c r="K64"/>
    </row>
    <row r="65" spans="1:11" ht="105" customHeight="1" x14ac:dyDescent="0.25">
      <c r="A65" s="13">
        <v>42</v>
      </c>
      <c r="B65" s="14" t="s">
        <v>93</v>
      </c>
      <c r="C65" s="32" t="s">
        <v>157</v>
      </c>
      <c r="D65" s="15" t="s">
        <v>182</v>
      </c>
      <c r="E65" s="16">
        <v>26.5</v>
      </c>
      <c r="F65" s="40"/>
      <c r="G65" s="16">
        <f t="shared" si="1"/>
        <v>0</v>
      </c>
      <c r="H65" s="33" t="s">
        <v>220</v>
      </c>
      <c r="J65">
        <v>177</v>
      </c>
      <c r="K65"/>
    </row>
    <row r="66" spans="1:11" ht="60" customHeight="1" x14ac:dyDescent="0.25">
      <c r="A66" s="13">
        <v>43</v>
      </c>
      <c r="B66" s="14" t="s">
        <v>94</v>
      </c>
      <c r="C66" s="32" t="s">
        <v>158</v>
      </c>
      <c r="D66" s="15" t="s">
        <v>182</v>
      </c>
      <c r="E66" s="16">
        <v>7.5</v>
      </c>
      <c r="F66" s="40"/>
      <c r="G66" s="16">
        <f t="shared" si="1"/>
        <v>0</v>
      </c>
      <c r="H66" s="33" t="s">
        <v>221</v>
      </c>
      <c r="J66">
        <v>179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159</v>
      </c>
      <c r="D67" s="15" t="s">
        <v>182</v>
      </c>
      <c r="E67" s="16">
        <v>7.5</v>
      </c>
      <c r="F67" s="40"/>
      <c r="G67" s="16">
        <f t="shared" si="1"/>
        <v>0</v>
      </c>
      <c r="H67" s="33" t="s">
        <v>222</v>
      </c>
      <c r="J67">
        <v>182</v>
      </c>
      <c r="K67"/>
    </row>
    <row r="68" spans="1:11" ht="30" customHeight="1" x14ac:dyDescent="0.25">
      <c r="A68" s="13">
        <v>45</v>
      </c>
      <c r="B68" s="14" t="s">
        <v>96</v>
      </c>
      <c r="C68" s="32" t="s">
        <v>160</v>
      </c>
      <c r="D68" s="15" t="s">
        <v>183</v>
      </c>
      <c r="E68" s="16">
        <v>4.5</v>
      </c>
      <c r="F68" s="40"/>
      <c r="G68" s="16">
        <f t="shared" si="1"/>
        <v>0</v>
      </c>
      <c r="H68" s="33" t="s">
        <v>223</v>
      </c>
      <c r="J68">
        <v>183</v>
      </c>
      <c r="K68"/>
    </row>
    <row r="69" spans="1:11" ht="45" customHeight="1" x14ac:dyDescent="0.25">
      <c r="A69" s="13">
        <v>46</v>
      </c>
      <c r="B69" s="14" t="s">
        <v>97</v>
      </c>
      <c r="C69" s="32" t="s">
        <v>161</v>
      </c>
      <c r="D69" s="15" t="s">
        <v>183</v>
      </c>
      <c r="E69" s="16">
        <v>4.5</v>
      </c>
      <c r="F69" s="40"/>
      <c r="G69" s="16">
        <f t="shared" si="1"/>
        <v>0</v>
      </c>
      <c r="H69" s="33" t="s">
        <v>224</v>
      </c>
      <c r="J69">
        <v>184</v>
      </c>
      <c r="K69"/>
    </row>
    <row r="70" spans="1:11" ht="45" customHeight="1" x14ac:dyDescent="0.25">
      <c r="A70" s="13">
        <v>47</v>
      </c>
      <c r="B70" s="14" t="s">
        <v>98</v>
      </c>
      <c r="C70" s="32" t="s">
        <v>162</v>
      </c>
      <c r="D70" s="15" t="s">
        <v>182</v>
      </c>
      <c r="E70" s="16">
        <v>7.5</v>
      </c>
      <c r="F70" s="40"/>
      <c r="G70" s="16">
        <f t="shared" si="1"/>
        <v>0</v>
      </c>
      <c r="H70" s="33" t="s">
        <v>225</v>
      </c>
      <c r="J70">
        <v>186</v>
      </c>
      <c r="K70"/>
    </row>
    <row r="71" spans="1:11" ht="105" customHeight="1" x14ac:dyDescent="0.25">
      <c r="A71" s="13">
        <v>48</v>
      </c>
      <c r="B71" s="14" t="s">
        <v>99</v>
      </c>
      <c r="C71" s="32" t="s">
        <v>163</v>
      </c>
      <c r="D71" s="15" t="s">
        <v>181</v>
      </c>
      <c r="E71" s="16">
        <v>1</v>
      </c>
      <c r="F71" s="40"/>
      <c r="G71" s="16">
        <f t="shared" si="1"/>
        <v>0</v>
      </c>
      <c r="H71" s="33" t="s">
        <v>226</v>
      </c>
      <c r="J71">
        <v>365</v>
      </c>
      <c r="K71"/>
    </row>
    <row r="72" spans="1:11" ht="45" customHeight="1" x14ac:dyDescent="0.25">
      <c r="A72" s="13">
        <v>49</v>
      </c>
      <c r="B72" s="14" t="s">
        <v>100</v>
      </c>
      <c r="C72" s="32" t="s">
        <v>164</v>
      </c>
      <c r="D72" s="15" t="s">
        <v>34</v>
      </c>
      <c r="E72" s="16">
        <v>1</v>
      </c>
      <c r="F72" s="40"/>
      <c r="G72" s="16">
        <f t="shared" si="1"/>
        <v>0</v>
      </c>
      <c r="H72" s="33" t="s">
        <v>227</v>
      </c>
      <c r="J72">
        <v>444</v>
      </c>
      <c r="K72"/>
    </row>
    <row r="73" spans="1:11" ht="75" customHeight="1" x14ac:dyDescent="0.25">
      <c r="A73" s="13">
        <v>50</v>
      </c>
      <c r="B73" s="14" t="s">
        <v>101</v>
      </c>
      <c r="C73" s="32" t="s">
        <v>165</v>
      </c>
      <c r="D73" s="15" t="s">
        <v>34</v>
      </c>
      <c r="E73" s="16">
        <v>6</v>
      </c>
      <c r="F73" s="40"/>
      <c r="G73" s="16">
        <f t="shared" si="1"/>
        <v>0</v>
      </c>
      <c r="H73" s="33" t="s">
        <v>228</v>
      </c>
      <c r="J73">
        <v>204</v>
      </c>
      <c r="K73"/>
    </row>
    <row r="74" spans="1:11" ht="60" customHeight="1" x14ac:dyDescent="0.25">
      <c r="A74" s="13">
        <v>51</v>
      </c>
      <c r="B74" s="14" t="s">
        <v>102</v>
      </c>
      <c r="C74" s="32" t="s">
        <v>166</v>
      </c>
      <c r="D74" s="15" t="s">
        <v>181</v>
      </c>
      <c r="E74" s="16">
        <v>1</v>
      </c>
      <c r="F74" s="40"/>
      <c r="G74" s="16">
        <f t="shared" si="1"/>
        <v>0</v>
      </c>
      <c r="H74" s="33" t="s">
        <v>229</v>
      </c>
      <c r="J74">
        <v>205</v>
      </c>
      <c r="K74"/>
    </row>
    <row r="75" spans="1:11" ht="45" customHeight="1" x14ac:dyDescent="0.25">
      <c r="A75" s="13">
        <v>52</v>
      </c>
      <c r="B75" s="14" t="s">
        <v>103</v>
      </c>
      <c r="C75" s="32" t="s">
        <v>167</v>
      </c>
      <c r="D75" s="15" t="s">
        <v>34</v>
      </c>
      <c r="E75" s="16">
        <v>2</v>
      </c>
      <c r="F75" s="40"/>
      <c r="G75" s="16">
        <f t="shared" si="1"/>
        <v>0</v>
      </c>
      <c r="H75" s="33" t="s">
        <v>230</v>
      </c>
      <c r="J75">
        <v>207</v>
      </c>
      <c r="K75"/>
    </row>
    <row r="76" spans="1:11" ht="60" customHeight="1" x14ac:dyDescent="0.25">
      <c r="A76" s="13">
        <v>53</v>
      </c>
      <c r="B76" s="14" t="s">
        <v>104</v>
      </c>
      <c r="C76" s="32" t="s">
        <v>168</v>
      </c>
      <c r="D76" s="15" t="s">
        <v>34</v>
      </c>
      <c r="E76" s="16">
        <v>3</v>
      </c>
      <c r="F76" s="40"/>
      <c r="G76" s="16">
        <f t="shared" si="1"/>
        <v>0</v>
      </c>
      <c r="H76" s="33" t="s">
        <v>231</v>
      </c>
      <c r="J76">
        <v>209</v>
      </c>
      <c r="K76"/>
    </row>
    <row r="77" spans="1:11" ht="45" customHeight="1" x14ac:dyDescent="0.25">
      <c r="A77" s="13">
        <v>54</v>
      </c>
      <c r="B77" s="14" t="s">
        <v>105</v>
      </c>
      <c r="C77" s="32" t="s">
        <v>169</v>
      </c>
      <c r="D77" s="15" t="s">
        <v>182</v>
      </c>
      <c r="E77" s="16">
        <v>1</v>
      </c>
      <c r="F77" s="40"/>
      <c r="G77" s="16">
        <f t="shared" si="1"/>
        <v>0</v>
      </c>
      <c r="H77" s="33" t="s">
        <v>232</v>
      </c>
      <c r="J77">
        <v>389</v>
      </c>
      <c r="K77"/>
    </row>
    <row r="78" spans="1:11" ht="105" customHeight="1" x14ac:dyDescent="0.25">
      <c r="A78" s="13">
        <v>55</v>
      </c>
      <c r="B78" s="14" t="s">
        <v>106</v>
      </c>
      <c r="C78" s="32" t="s">
        <v>170</v>
      </c>
      <c r="D78" s="15" t="s">
        <v>183</v>
      </c>
      <c r="E78" s="16">
        <v>2</v>
      </c>
      <c r="F78" s="40"/>
      <c r="G78" s="16">
        <f t="shared" si="1"/>
        <v>0</v>
      </c>
      <c r="H78" s="33" t="s">
        <v>233</v>
      </c>
      <c r="J78">
        <v>223</v>
      </c>
      <c r="K78"/>
    </row>
    <row r="79" spans="1:11" ht="45" customHeight="1" x14ac:dyDescent="0.25">
      <c r="A79" s="13">
        <v>56</v>
      </c>
      <c r="B79" s="14" t="s">
        <v>107</v>
      </c>
      <c r="C79" s="32" t="s">
        <v>171</v>
      </c>
      <c r="D79" s="15" t="s">
        <v>181</v>
      </c>
      <c r="E79" s="16">
        <v>1</v>
      </c>
      <c r="F79" s="40"/>
      <c r="G79" s="16">
        <f t="shared" si="1"/>
        <v>0</v>
      </c>
      <c r="H79" s="33" t="s">
        <v>234</v>
      </c>
      <c r="J79">
        <v>224</v>
      </c>
      <c r="K79"/>
    </row>
    <row r="80" spans="1:11" ht="45" customHeight="1" x14ac:dyDescent="0.25">
      <c r="A80" s="13">
        <v>57</v>
      </c>
      <c r="B80" s="14" t="s">
        <v>108</v>
      </c>
      <c r="C80" s="32" t="s">
        <v>172</v>
      </c>
      <c r="D80" s="15" t="s">
        <v>181</v>
      </c>
      <c r="E80" s="16">
        <v>1</v>
      </c>
      <c r="F80" s="40"/>
      <c r="G80" s="16">
        <f t="shared" si="1"/>
        <v>0</v>
      </c>
      <c r="H80" s="33" t="s">
        <v>234</v>
      </c>
      <c r="J80">
        <v>225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173</v>
      </c>
      <c r="D81" s="15" t="s">
        <v>181</v>
      </c>
      <c r="E81" s="16">
        <v>1</v>
      </c>
      <c r="F81" s="40"/>
      <c r="G81" s="16">
        <f t="shared" si="1"/>
        <v>0</v>
      </c>
      <c r="H81" s="33" t="s">
        <v>234</v>
      </c>
      <c r="J81">
        <v>235</v>
      </c>
      <c r="K81"/>
    </row>
    <row r="82" spans="1:11" ht="45" customHeight="1" x14ac:dyDescent="0.25">
      <c r="A82" s="13">
        <v>59</v>
      </c>
      <c r="B82" s="14" t="s">
        <v>110</v>
      </c>
      <c r="C82" s="32" t="s">
        <v>174</v>
      </c>
      <c r="D82" s="15" t="s">
        <v>181</v>
      </c>
      <c r="E82" s="16">
        <v>1</v>
      </c>
      <c r="F82" s="40"/>
      <c r="G82" s="16">
        <f t="shared" si="1"/>
        <v>0</v>
      </c>
      <c r="H82" s="33" t="s">
        <v>235</v>
      </c>
      <c r="J82">
        <v>329</v>
      </c>
      <c r="K82"/>
    </row>
    <row r="83" spans="1:11" ht="45" customHeight="1" x14ac:dyDescent="0.25">
      <c r="A83" s="13">
        <v>60</v>
      </c>
      <c r="B83" s="14" t="s">
        <v>111</v>
      </c>
      <c r="C83" s="32" t="s">
        <v>175</v>
      </c>
      <c r="D83" s="15" t="s">
        <v>34</v>
      </c>
      <c r="E83" s="16">
        <v>2</v>
      </c>
      <c r="F83" s="40"/>
      <c r="G83" s="16">
        <f t="shared" si="1"/>
        <v>0</v>
      </c>
      <c r="H83" s="33" t="s">
        <v>234</v>
      </c>
      <c r="J83">
        <v>349</v>
      </c>
      <c r="K83"/>
    </row>
    <row r="84" spans="1:11" ht="75" customHeight="1" x14ac:dyDescent="0.25">
      <c r="A84" s="13">
        <v>61</v>
      </c>
      <c r="B84" s="14" t="s">
        <v>112</v>
      </c>
      <c r="C84" s="32" t="s">
        <v>176</v>
      </c>
      <c r="D84" s="15" t="s">
        <v>181</v>
      </c>
      <c r="E84" s="16">
        <v>1</v>
      </c>
      <c r="F84" s="40"/>
      <c r="G84" s="16">
        <f t="shared" si="1"/>
        <v>0</v>
      </c>
      <c r="H84" s="33" t="s">
        <v>236</v>
      </c>
      <c r="J84">
        <v>516</v>
      </c>
      <c r="K84"/>
    </row>
    <row r="85" spans="1:11" ht="45" customHeight="1" x14ac:dyDescent="0.25">
      <c r="A85" s="13">
        <v>62</v>
      </c>
      <c r="B85" s="14" t="s">
        <v>113</v>
      </c>
      <c r="C85" s="32" t="s">
        <v>177</v>
      </c>
      <c r="D85" s="15" t="s">
        <v>34</v>
      </c>
      <c r="E85" s="16">
        <v>4</v>
      </c>
      <c r="F85" s="40"/>
      <c r="G85" s="16">
        <f t="shared" si="1"/>
        <v>0</v>
      </c>
      <c r="H85" s="33" t="s">
        <v>237</v>
      </c>
      <c r="J85">
        <v>237</v>
      </c>
      <c r="K85"/>
    </row>
    <row r="86" spans="1:11" ht="75" customHeight="1" x14ac:dyDescent="0.25">
      <c r="A86" s="13">
        <v>63</v>
      </c>
      <c r="B86" s="14" t="s">
        <v>114</v>
      </c>
      <c r="C86" s="32" t="s">
        <v>178</v>
      </c>
      <c r="D86" s="15" t="s">
        <v>181</v>
      </c>
      <c r="E86" s="16">
        <v>1</v>
      </c>
      <c r="F86" s="40"/>
      <c r="G86" s="16">
        <f t="shared" si="1"/>
        <v>0</v>
      </c>
      <c r="H86" s="33" t="s">
        <v>238</v>
      </c>
      <c r="J86">
        <v>303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179</v>
      </c>
      <c r="D87" s="15" t="s">
        <v>181</v>
      </c>
      <c r="E87" s="16">
        <v>1</v>
      </c>
      <c r="F87" s="40"/>
      <c r="G87" s="16">
        <f t="shared" si="1"/>
        <v>0</v>
      </c>
      <c r="H87" s="33" t="s">
        <v>239</v>
      </c>
      <c r="J87">
        <v>517</v>
      </c>
      <c r="K87"/>
    </row>
    <row r="88" spans="1:11" ht="30" customHeight="1" x14ac:dyDescent="0.25">
      <c r="A88" s="13">
        <v>65</v>
      </c>
      <c r="B88" s="14" t="s">
        <v>116</v>
      </c>
      <c r="C88" s="32" t="s">
        <v>180</v>
      </c>
      <c r="D88" s="15" t="s">
        <v>20</v>
      </c>
      <c r="E88" s="16">
        <v>1</v>
      </c>
      <c r="F88" s="40"/>
      <c r="G88" s="16">
        <f t="shared" ref="G88" si="2">ROUND(E88*F88, 2)</f>
        <v>0</v>
      </c>
      <c r="H88" s="33" t="s">
        <v>240</v>
      </c>
      <c r="J88">
        <v>336</v>
      </c>
      <c r="K88"/>
    </row>
    <row r="89" spans="1:11" ht="27" customHeight="1" x14ac:dyDescent="0.25">
      <c r="A89" s="44" t="s">
        <v>52</v>
      </c>
      <c r="B89" s="45"/>
      <c r="C89" s="45"/>
      <c r="D89" s="45"/>
      <c r="E89" s="45"/>
      <c r="F89" s="45"/>
      <c r="G89" s="31">
        <f>ROUND(0+G53, 2)</f>
        <v>0</v>
      </c>
      <c r="H89" s="23"/>
      <c r="K89"/>
    </row>
    <row r="90" spans="1:11" ht="27" customHeight="1" x14ac:dyDescent="0.25">
      <c r="A90" s="69" t="s">
        <v>51</v>
      </c>
      <c r="B90" s="70"/>
      <c r="C90" s="70"/>
      <c r="D90" s="70"/>
      <c r="E90" s="70"/>
      <c r="F90" s="70"/>
      <c r="G90" s="12">
        <f>ROUND(0+G24+G25+G26+G27+G28+G29+G30+G31+G32+G33+G34+G35+G36+G37+G38+G39+G40+G41+G42+G43+G44+G45+G46+G47+G48+G49+G50+G51+G52+G54+G55+G56+G57+G58+G59+G60+G61+G62+G63+G64+G65+G66+G67+G68+G69+G70+G71+G72+G73+G74+G75+G76+G77+G78+G79+G80+G81+G82+G83+G84+G85+G86+G87+G88, 2)</f>
        <v>30000</v>
      </c>
      <c r="K90"/>
    </row>
    <row r="91" spans="1:11" ht="27" customHeight="1" x14ac:dyDescent="0.25">
      <c r="A91" s="69" t="s">
        <v>50</v>
      </c>
      <c r="B91" s="70"/>
      <c r="C91" s="70"/>
      <c r="D91" s="70"/>
      <c r="E91" s="70"/>
      <c r="F91" s="70"/>
      <c r="G91" s="12">
        <f>G89+G90</f>
        <v>30000</v>
      </c>
      <c r="K91"/>
    </row>
    <row r="92" spans="1:11" ht="27" customHeight="1" x14ac:dyDescent="0.25">
      <c r="A92" s="68" t="s">
        <v>49</v>
      </c>
      <c r="B92" s="68"/>
      <c r="C92" s="68"/>
      <c r="D92" s="68"/>
      <c r="E92" s="68"/>
      <c r="F92" s="68"/>
      <c r="G92" s="68"/>
      <c r="H92" s="68"/>
      <c r="K92"/>
    </row>
    <row r="93" spans="1:11" ht="27" customHeight="1" x14ac:dyDescent="0.25">
      <c r="A93" s="67" t="s">
        <v>48</v>
      </c>
      <c r="B93" s="67"/>
      <c r="C93" s="67"/>
      <c r="D93" s="67"/>
      <c r="E93" s="67"/>
      <c r="F93" s="67"/>
      <c r="G93" s="67"/>
      <c r="H93" s="67"/>
      <c r="K93"/>
    </row>
    <row r="94" spans="1:11" ht="35.1" customHeight="1" x14ac:dyDescent="0.25">
      <c r="A94" s="27" t="s">
        <v>47</v>
      </c>
      <c r="B94" s="28"/>
      <c r="C94" s="28"/>
      <c r="D94" s="28"/>
      <c r="E94" s="29"/>
      <c r="F94" s="41"/>
      <c r="G94" s="26" t="s">
        <v>46</v>
      </c>
      <c r="H94" s="1"/>
      <c r="K94"/>
    </row>
    <row r="95" spans="1:11" ht="15.75" customHeight="1" x14ac:dyDescent="0.25">
      <c r="A95" s="24"/>
      <c r="B95" s="42" t="s">
        <v>45</v>
      </c>
      <c r="C95" s="42"/>
      <c r="D95" s="42"/>
      <c r="E95" s="42"/>
      <c r="F95" s="43"/>
      <c r="K95"/>
    </row>
    <row r="96" spans="1:11" ht="45" customHeight="1" x14ac:dyDescent="0.25">
      <c r="A96" s="25" t="s">
        <v>44</v>
      </c>
      <c r="B96" s="109" t="s">
        <v>43</v>
      </c>
      <c r="C96" s="109"/>
      <c r="D96" s="109"/>
      <c r="E96" s="109"/>
      <c r="F96" s="110"/>
      <c r="K96"/>
    </row>
    <row r="97" spans="1:11" ht="60" customHeight="1" x14ac:dyDescent="0.25">
      <c r="A97" s="25" t="s">
        <v>42</v>
      </c>
      <c r="B97" s="109" t="s">
        <v>41</v>
      </c>
      <c r="C97" s="109"/>
      <c r="D97" s="109"/>
      <c r="E97" s="109"/>
      <c r="F97" s="110"/>
      <c r="K97"/>
    </row>
    <row r="98" spans="1:11" ht="45" customHeight="1" x14ac:dyDescent="0.25">
      <c r="A98" s="25" t="s">
        <v>40</v>
      </c>
      <c r="B98" s="109" t="s">
        <v>39</v>
      </c>
      <c r="C98" s="109"/>
      <c r="D98" s="109"/>
      <c r="E98" s="109"/>
      <c r="F98" s="110"/>
      <c r="K98"/>
    </row>
    <row r="99" spans="1:11" ht="75" customHeight="1" x14ac:dyDescent="0.25">
      <c r="A99" s="25" t="s">
        <v>38</v>
      </c>
      <c r="B99" s="109" t="s">
        <v>37</v>
      </c>
      <c r="C99" s="109"/>
      <c r="D99" s="109"/>
      <c r="E99" s="109"/>
      <c r="F99" s="110"/>
      <c r="K99"/>
    </row>
    <row r="100" spans="1:11" ht="120" customHeight="1" x14ac:dyDescent="0.25">
      <c r="A100" s="25" t="s">
        <v>36</v>
      </c>
      <c r="B100" s="109" t="s">
        <v>35</v>
      </c>
      <c r="C100" s="109"/>
      <c r="D100" s="109"/>
      <c r="E100" s="109"/>
      <c r="F100" s="110"/>
      <c r="K100"/>
    </row>
    <row r="101" spans="1:11" x14ac:dyDescent="0.25">
      <c r="A101" s="3"/>
      <c r="B101" s="30"/>
      <c r="C101" s="30"/>
      <c r="D101" s="30"/>
      <c r="E101" s="30"/>
      <c r="F101" s="30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</sheetData>
  <sheetProtection password="EB95" sheet="1"/>
  <mergeCells count="42">
    <mergeCell ref="B96:F96"/>
    <mergeCell ref="B97:F97"/>
    <mergeCell ref="B98:F98"/>
    <mergeCell ref="B99:F99"/>
    <mergeCell ref="B100:F10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5:F95"/>
    <mergeCell ref="A89:F89"/>
    <mergeCell ref="D17:G17"/>
    <mergeCell ref="A19:C21"/>
    <mergeCell ref="D20:G20"/>
    <mergeCell ref="D21:G21"/>
    <mergeCell ref="A17:C17"/>
    <mergeCell ref="A18:C18"/>
    <mergeCell ref="D18:G18"/>
    <mergeCell ref="D19:G19"/>
    <mergeCell ref="A93:H93"/>
    <mergeCell ref="A92:H92"/>
    <mergeCell ref="A90:F90"/>
    <mergeCell ref="A91:F9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2026-03-19T10:48:53Z</cp:lastPrinted>
  <dcterms:created xsi:type="dcterms:W3CDTF">2016-02-28T17:51:02Z</dcterms:created>
  <dcterms:modified xsi:type="dcterms:W3CDTF">2026-03-23T05:51:43Z</dcterms:modified>
  <cp:category/>
</cp:coreProperties>
</file>