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Výkaz výměr" sheetId="2" r:id="rId1"/>
  </sheets>
  <definedNames>
    <definedName name="_xlnm.Print_Area" localSheetId="0">'Výkaz výměr'!$A$1:$U$46</definedName>
  </definedNames>
  <calcPr calcId="162913"/>
</workbook>
</file>

<file path=xl/sharedStrings.xml><?xml version="1.0" encoding="utf-8"?>
<sst xmlns="http://schemas.openxmlformats.org/spreadsheetml/2006/main" count="163" uniqueCount="74">
  <si>
    <t>1.</t>
  </si>
  <si>
    <t>měrná jednotka</t>
  </si>
  <si>
    <t>počet mj.za 1.rok</t>
  </si>
  <si>
    <t>sazba za mj. bez DPH (Kč)</t>
  </si>
  <si>
    <t>km</t>
  </si>
  <si>
    <t>strojový posyp komunikací</t>
  </si>
  <si>
    <t>hod</t>
  </si>
  <si>
    <t>plužení chodníků</t>
  </si>
  <si>
    <t>strojový posyp chodníků</t>
  </si>
  <si>
    <t>ruční úklid chodníků a schodišť</t>
  </si>
  <si>
    <t>m2</t>
  </si>
  <si>
    <t>ruční posyp chodníků a schodišť</t>
  </si>
  <si>
    <t>ruční úklid autobusových zastávek</t>
  </si>
  <si>
    <t>ks</t>
  </si>
  <si>
    <t>ruční posyp autobusových zastávek</t>
  </si>
  <si>
    <t>ruční  čištění přechodů</t>
  </si>
  <si>
    <t>ruční posyp přechodů</t>
  </si>
  <si>
    <t>nakládka (úhrn) sněhu</t>
  </si>
  <si>
    <t>odvoz sněhu</t>
  </si>
  <si>
    <t>posypová sůl</t>
  </si>
  <si>
    <t>t</t>
  </si>
  <si>
    <t>cena celkem bez DPH za 1 rok (Kč)</t>
  </si>
  <si>
    <t>Jarní rajonové čištění</t>
  </si>
  <si>
    <t>závěrečné mytí komunikací</t>
  </si>
  <si>
    <t>m3</t>
  </si>
  <si>
    <t>rajonové čištění ostatních ploch(parkoviště,vjezdy, dvory….)</t>
  </si>
  <si>
    <t>strojní dočišťování (křižovatky, …..)</t>
  </si>
  <si>
    <t>Výkaz výměr - zóna I.</t>
  </si>
  <si>
    <t>Výkaz výměr - zóna II.</t>
  </si>
  <si>
    <t>Výkaz výměr - zóna IV.</t>
  </si>
  <si>
    <t>Výkaz výměr - zóna V.</t>
  </si>
  <si>
    <t>měrná jednotka
(mj.)</t>
  </si>
  <si>
    <t>Poznámka:</t>
  </si>
  <si>
    <t>Položka</t>
  </si>
  <si>
    <t>Cena za "Odvoz sněhu" za 1 rok celkem</t>
  </si>
  <si>
    <t>Cena za "Jarní rajonové čištění" za 1 rok celkem</t>
  </si>
  <si>
    <t>Datum:</t>
  </si>
  <si>
    <t>Jméno:</t>
  </si>
  <si>
    <t>Podpis:</t>
  </si>
  <si>
    <t>2.</t>
  </si>
  <si>
    <t>3.</t>
  </si>
  <si>
    <t>4.</t>
  </si>
  <si>
    <t>strojový posyp a plužení komunikací</t>
  </si>
  <si>
    <t>strojový posyp a plužení chodníků</t>
  </si>
  <si>
    <t>spotřeba vody (5 m3/km)</t>
  </si>
  <si>
    <t>Odvoz sněhu - pouze na pokyn zadavatele</t>
  </si>
  <si>
    <t>*1</t>
  </si>
  <si>
    <t>*2</t>
  </si>
  <si>
    <t>CENA CELKEM ZA VŠECHNY ÚKONY za období 1 roku</t>
  </si>
  <si>
    <t>*3</t>
  </si>
  <si>
    <t>Položka číslo</t>
  </si>
  <si>
    <t>Cena za "Zajištění zimní údržby včetně předčištění a přečištění " za 1 rok celkem</t>
  </si>
  <si>
    <t>E-mail:</t>
  </si>
  <si>
    <r>
      <t xml:space="preserve">plužení místních komunikací (jednosměr) </t>
    </r>
    <r>
      <rPr>
        <sz val="12"/>
        <color theme="1"/>
        <rFont val="Arial"/>
        <family val="2"/>
      </rPr>
      <t>*</t>
    </r>
    <r>
      <rPr>
        <vertAlign val="superscript"/>
        <sz val="12"/>
        <color theme="1"/>
        <rFont val="Arial"/>
        <family val="2"/>
      </rPr>
      <t>1</t>
    </r>
  </si>
  <si>
    <t xml:space="preserve">ruční uvolňování kanalizačních vpustí (sníh,led) - čištění kanalizačních vpustí </t>
  </si>
  <si>
    <t xml:space="preserve">inertní posyp - zdrsňující posypový materiál </t>
  </si>
  <si>
    <r>
      <t xml:space="preserve">rajonové čištění komunikací </t>
    </r>
    <r>
      <rPr>
        <vertAlign val="superscript"/>
        <sz val="11"/>
        <color theme="1"/>
        <rFont val="Arial"/>
        <family val="2"/>
      </rPr>
      <t>*2</t>
    </r>
  </si>
  <si>
    <r>
      <t xml:space="preserve">rajonové čištění chodníků </t>
    </r>
    <r>
      <rPr>
        <vertAlign val="superscript"/>
        <sz val="11"/>
        <color theme="1"/>
        <rFont val="Arial"/>
        <family val="2"/>
      </rPr>
      <t>*2</t>
    </r>
  </si>
  <si>
    <t xml:space="preserve">Zajištění zimní údržby včetně čištění </t>
  </si>
  <si>
    <t>odvoz odpadu, včetně poplatku za uložení odpadu na skládku</t>
  </si>
  <si>
    <r>
      <t xml:space="preserve">čišťění komunikací strojní+ruční dle čl.6.1 smlouvy (listopad-prosinec) </t>
    </r>
    <r>
      <rPr>
        <vertAlign val="superscript"/>
        <sz val="11"/>
        <color theme="1"/>
        <rFont val="Arial"/>
        <family val="2"/>
      </rPr>
      <t>*2</t>
    </r>
  </si>
  <si>
    <r>
      <t xml:space="preserve">čišťění chodníků strojní+ruční dle čl.6.1smlouvy (listopad-prosinec) </t>
    </r>
    <r>
      <rPr>
        <vertAlign val="superscript"/>
        <sz val="11"/>
        <color theme="1"/>
        <rFont val="Arial"/>
        <family val="2"/>
      </rPr>
      <t>*2</t>
    </r>
  </si>
  <si>
    <r>
      <t xml:space="preserve">strojní čištění komunikací - odstranění přebytečného zdrsňujícího materiálu a jiných nečistot z komunikací dle čl.6.3.smlouvy (leden-březen) </t>
    </r>
    <r>
      <rPr>
        <vertAlign val="superscript"/>
        <sz val="11"/>
        <color theme="1"/>
        <rFont val="Arial"/>
        <family val="2"/>
      </rPr>
      <t>*3</t>
    </r>
  </si>
  <si>
    <r>
      <t xml:space="preserve">strojní čištění komunikací - odstranění přebytečného zdrsňujícího materiálu a jiných nečistot z chodníků dle čl.6.3.smlouvy (leden-březen) </t>
    </r>
    <r>
      <rPr>
        <vertAlign val="superscript"/>
        <sz val="11"/>
        <color theme="1"/>
        <rFont val="Arial"/>
        <family val="2"/>
      </rPr>
      <t>*3</t>
    </r>
  </si>
  <si>
    <t>Výkaz výměr - zóna VI.</t>
  </si>
  <si>
    <t>Výkaz výměr - zóna III.</t>
  </si>
  <si>
    <t>Jednotkové ceny  obsahují veškeré náklady na danou položku (např. přistavení, dojezd a přejezdy techniky, náklady na dopravu posypového materiálu, apod.)</t>
  </si>
  <si>
    <t>Čištění: nutno uvádět cenu za mj. v celé stavební šířce, tzn. od jedné strany obrubníku ke druhé straně obrubníku</t>
  </si>
  <si>
    <t>Plužení místních komunikací: jednosměr (dodavatel zadá cenu za mj. v jednom směru)</t>
  </si>
  <si>
    <t>Uchazeč zadá cenu za ujetý km</t>
  </si>
  <si>
    <r>
      <t>dispečerská služba včetně provozu dispečerského vozidla</t>
    </r>
    <r>
      <rPr>
        <vertAlign val="superscript"/>
        <sz val="11"/>
        <color theme="1"/>
        <rFont val="Arial"/>
        <family val="2"/>
      </rPr>
      <t>*4</t>
    </r>
  </si>
  <si>
    <t>*4</t>
  </si>
  <si>
    <t>maximální a nejvýše přípustná cena 400Kč bez DPH za hodinu</t>
  </si>
  <si>
    <t>počet mj.za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</si>
</sst>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i/>
      <u val="single"/>
      <sz val="11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/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164" fontId="6" fillId="0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/>
    <xf numFmtId="164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165" fontId="6" fillId="3" borderId="1" xfId="0" applyNumberFormat="1" applyFont="1" applyFill="1" applyBorder="1" applyAlignment="1" applyProtection="1">
      <alignment vertical="center"/>
      <protection locked="0"/>
    </xf>
    <xf numFmtId="165" fontId="6" fillId="3" borderId="1" xfId="0" applyNumberFormat="1" applyFont="1" applyFill="1" applyBorder="1" applyProtection="1"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vertical="center" wrapText="1"/>
    </xf>
    <xf numFmtId="44" fontId="3" fillId="0" borderId="0" xfId="0" applyNumberFormat="1" applyFont="1" applyFill="1" applyBorder="1" applyAlignment="1">
      <alignment vertical="center" wrapText="1"/>
    </xf>
    <xf numFmtId="44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4" fontId="13" fillId="0" borderId="0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vertical="center"/>
    </xf>
    <xf numFmtId="165" fontId="6" fillId="3" borderId="12" xfId="0" applyNumberFormat="1" applyFont="1" applyFill="1" applyBorder="1" applyAlignment="1" applyProtection="1">
      <alignment vertical="center"/>
      <protection locked="0"/>
    </xf>
    <xf numFmtId="164" fontId="6" fillId="0" borderId="11" xfId="0" applyNumberFormat="1" applyFont="1" applyFill="1" applyBorder="1"/>
    <xf numFmtId="165" fontId="6" fillId="3" borderId="12" xfId="0" applyNumberFormat="1" applyFont="1" applyFill="1" applyBorder="1" applyProtection="1">
      <protection locked="0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vertical="center"/>
    </xf>
    <xf numFmtId="165" fontId="6" fillId="3" borderId="19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vertical="center"/>
    </xf>
    <xf numFmtId="164" fontId="6" fillId="0" borderId="18" xfId="0" applyNumberFormat="1" applyFont="1" applyBorder="1"/>
    <xf numFmtId="165" fontId="6" fillId="3" borderId="19" xfId="0" applyNumberFormat="1" applyFont="1" applyFill="1" applyBorder="1" applyProtection="1">
      <protection locked="0"/>
    </xf>
    <xf numFmtId="0" fontId="6" fillId="0" borderId="21" xfId="0" applyFont="1" applyFill="1" applyBorder="1" applyAlignment="1">
      <alignment horizontal="center" vertical="center"/>
    </xf>
    <xf numFmtId="164" fontId="6" fillId="0" borderId="22" xfId="0" applyNumberFormat="1" applyFont="1" applyFill="1" applyBorder="1"/>
    <xf numFmtId="165" fontId="6" fillId="3" borderId="23" xfId="0" applyNumberFormat="1" applyFont="1" applyFill="1" applyBorder="1" applyProtection="1">
      <protection locked="0"/>
    </xf>
    <xf numFmtId="0" fontId="6" fillId="0" borderId="24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vertical="center"/>
    </xf>
    <xf numFmtId="164" fontId="6" fillId="0" borderId="11" xfId="0" applyNumberFormat="1" applyFont="1" applyBorder="1"/>
    <xf numFmtId="0" fontId="4" fillId="4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3" fontId="6" fillId="0" borderId="24" xfId="0" applyNumberFormat="1" applyFont="1" applyFill="1" applyBorder="1" applyAlignment="1">
      <alignment vertical="center"/>
    </xf>
    <xf numFmtId="43" fontId="6" fillId="0" borderId="6" xfId="0" applyNumberFormat="1" applyFont="1" applyFill="1" applyBorder="1" applyAlignment="1">
      <alignment vertical="center"/>
    </xf>
    <xf numFmtId="43" fontId="6" fillId="0" borderId="6" xfId="0" applyNumberFormat="1" applyFont="1" applyBorder="1" applyAlignment="1">
      <alignment vertical="center"/>
    </xf>
    <xf numFmtId="43" fontId="6" fillId="0" borderId="21" xfId="0" applyNumberFormat="1" applyFont="1" applyBorder="1" applyAlignment="1">
      <alignment vertical="center"/>
    </xf>
    <xf numFmtId="43" fontId="6" fillId="0" borderId="24" xfId="0" applyNumberFormat="1" applyFont="1" applyBorder="1" applyAlignment="1">
      <alignment vertical="center"/>
    </xf>
    <xf numFmtId="43" fontId="6" fillId="0" borderId="24" xfId="0" applyNumberFormat="1" applyFont="1" applyFill="1" applyBorder="1"/>
    <xf numFmtId="43" fontId="6" fillId="0" borderId="25" xfId="0" applyNumberFormat="1" applyFont="1" applyFill="1" applyBorder="1"/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44" fontId="3" fillId="4" borderId="26" xfId="0" applyNumberFormat="1" applyFont="1" applyFill="1" applyBorder="1" applyAlignment="1">
      <alignment horizontal="center" vertical="center"/>
    </xf>
    <xf numFmtId="44" fontId="3" fillId="4" borderId="27" xfId="0" applyNumberFormat="1" applyFont="1" applyFill="1" applyBorder="1" applyAlignment="1">
      <alignment horizontal="center" vertical="center"/>
    </xf>
    <xf numFmtId="44" fontId="3" fillId="4" borderId="28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 horizontal="center" vertical="center" wrapText="1"/>
    </xf>
    <xf numFmtId="44" fontId="13" fillId="0" borderId="15" xfId="0" applyNumberFormat="1" applyFont="1" applyFill="1" applyBorder="1" applyAlignment="1">
      <alignment horizontal="center" vertical="center" wrapText="1"/>
    </xf>
    <xf numFmtId="44" fontId="13" fillId="0" borderId="17" xfId="0" applyNumberFormat="1" applyFont="1" applyFill="1" applyBorder="1" applyAlignment="1">
      <alignment horizontal="center" vertical="center" wrapText="1"/>
    </xf>
    <xf numFmtId="44" fontId="13" fillId="0" borderId="26" xfId="0" applyNumberFormat="1" applyFont="1" applyFill="1" applyBorder="1" applyAlignment="1">
      <alignment horizontal="center" vertical="center"/>
    </xf>
    <xf numFmtId="44" fontId="13" fillId="0" borderId="27" xfId="0" applyNumberFormat="1" applyFont="1" applyFill="1" applyBorder="1" applyAlignment="1">
      <alignment horizontal="center" vertical="center"/>
    </xf>
    <xf numFmtId="44" fontId="13" fillId="0" borderId="28" xfId="0" applyNumberFormat="1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44" fontId="3" fillId="4" borderId="16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U47"/>
  <sheetViews>
    <sheetView tabSelected="1" zoomScale="85" zoomScaleNormal="85" workbookViewId="0" topLeftCell="A1">
      <selection activeCell="E4" sqref="E4"/>
    </sheetView>
  </sheetViews>
  <sheetFormatPr defaultColWidth="9.140625" defaultRowHeight="15"/>
  <cols>
    <col min="1" max="1" width="8.28125" style="11" bestFit="1" customWidth="1"/>
    <col min="2" max="2" width="41.28125" style="15" customWidth="1"/>
    <col min="3" max="3" width="17.00390625" style="15" customWidth="1"/>
    <col min="4" max="4" width="15.8515625" style="15" customWidth="1"/>
    <col min="5" max="5" width="15.7109375" style="15" customWidth="1"/>
    <col min="6" max="6" width="22.421875" style="15" customWidth="1"/>
    <col min="7" max="7" width="14.8515625" style="15" customWidth="1"/>
    <col min="8" max="8" width="16.28125" style="15" customWidth="1"/>
    <col min="9" max="9" width="24.140625" style="15" customWidth="1"/>
    <col min="10" max="10" width="13.421875" style="15" customWidth="1"/>
    <col min="11" max="11" width="16.7109375" style="15" customWidth="1"/>
    <col min="12" max="12" width="21.7109375" style="15" customWidth="1"/>
    <col min="13" max="13" width="14.8515625" style="15" bestFit="1" customWidth="1"/>
    <col min="14" max="14" width="16.28125" style="15" customWidth="1"/>
    <col min="15" max="15" width="22.57421875" style="15" customWidth="1"/>
    <col min="16" max="16" width="13.421875" style="15" customWidth="1"/>
    <col min="17" max="17" width="16.7109375" style="15" customWidth="1"/>
    <col min="18" max="18" width="21.7109375" style="15" customWidth="1"/>
    <col min="19" max="19" width="13.7109375" style="15" bestFit="1" customWidth="1"/>
    <col min="20" max="20" width="16.28125" style="15" bestFit="1" customWidth="1"/>
    <col min="21" max="21" width="22.57421875" style="15" customWidth="1"/>
    <col min="22" max="16384" width="9.140625" style="15" customWidth="1"/>
  </cols>
  <sheetData>
    <row r="1" spans="1:21" s="1" customFormat="1" ht="21" thickBot="1">
      <c r="A1" s="108"/>
      <c r="B1" s="109"/>
      <c r="C1" s="109"/>
      <c r="D1" s="105" t="s">
        <v>27</v>
      </c>
      <c r="E1" s="106"/>
      <c r="F1" s="107"/>
      <c r="G1" s="92" t="s">
        <v>28</v>
      </c>
      <c r="H1" s="93"/>
      <c r="I1" s="94"/>
      <c r="J1" s="92" t="s">
        <v>65</v>
      </c>
      <c r="K1" s="93"/>
      <c r="L1" s="94"/>
      <c r="M1" s="92" t="s">
        <v>29</v>
      </c>
      <c r="N1" s="93"/>
      <c r="O1" s="94"/>
      <c r="P1" s="92" t="s">
        <v>30</v>
      </c>
      <c r="Q1" s="93"/>
      <c r="R1" s="94"/>
      <c r="S1" s="92" t="s">
        <v>64</v>
      </c>
      <c r="T1" s="93"/>
      <c r="U1" s="94"/>
    </row>
    <row r="2" spans="1:21" s="23" customFormat="1" ht="15.75" thickBot="1">
      <c r="A2" s="37"/>
      <c r="B2" s="38"/>
      <c r="C2" s="41" t="s">
        <v>0</v>
      </c>
      <c r="D2" s="39" t="s">
        <v>39</v>
      </c>
      <c r="E2" s="45" t="s">
        <v>40</v>
      </c>
      <c r="F2" s="46" t="s">
        <v>41</v>
      </c>
      <c r="G2" s="39" t="s">
        <v>39</v>
      </c>
      <c r="H2" s="45" t="s">
        <v>40</v>
      </c>
      <c r="I2" s="46" t="s">
        <v>41</v>
      </c>
      <c r="J2" s="39" t="s">
        <v>39</v>
      </c>
      <c r="K2" s="45" t="s">
        <v>40</v>
      </c>
      <c r="L2" s="46" t="s">
        <v>41</v>
      </c>
      <c r="M2" s="39" t="s">
        <v>39</v>
      </c>
      <c r="N2" s="45" t="s">
        <v>40</v>
      </c>
      <c r="O2" s="46" t="s">
        <v>41</v>
      </c>
      <c r="P2" s="39" t="s">
        <v>39</v>
      </c>
      <c r="Q2" s="45" t="s">
        <v>40</v>
      </c>
      <c r="R2" s="46" t="s">
        <v>41</v>
      </c>
      <c r="S2" s="39" t="s">
        <v>39</v>
      </c>
      <c r="T2" s="45" t="s">
        <v>40</v>
      </c>
      <c r="U2" s="46" t="s">
        <v>41</v>
      </c>
    </row>
    <row r="3" spans="1:21" s="2" customFormat="1" ht="55.5" customHeight="1" thickBot="1">
      <c r="A3" s="54" t="s">
        <v>50</v>
      </c>
      <c r="B3" s="55" t="s">
        <v>58</v>
      </c>
      <c r="C3" s="56" t="s">
        <v>31</v>
      </c>
      <c r="D3" s="54" t="s">
        <v>73</v>
      </c>
      <c r="E3" s="57" t="s">
        <v>3</v>
      </c>
      <c r="F3" s="58" t="s">
        <v>21</v>
      </c>
      <c r="G3" s="54" t="s">
        <v>73</v>
      </c>
      <c r="H3" s="57" t="s">
        <v>3</v>
      </c>
      <c r="I3" s="58" t="s">
        <v>21</v>
      </c>
      <c r="J3" s="54" t="s">
        <v>73</v>
      </c>
      <c r="K3" s="57" t="s">
        <v>3</v>
      </c>
      <c r="L3" s="58" t="s">
        <v>21</v>
      </c>
      <c r="M3" s="54" t="s">
        <v>73</v>
      </c>
      <c r="N3" s="57" t="s">
        <v>3</v>
      </c>
      <c r="O3" s="58" t="s">
        <v>21</v>
      </c>
      <c r="P3" s="54" t="s">
        <v>73</v>
      </c>
      <c r="Q3" s="57" t="s">
        <v>3</v>
      </c>
      <c r="R3" s="58" t="s">
        <v>21</v>
      </c>
      <c r="S3" s="54" t="s">
        <v>73</v>
      </c>
      <c r="T3" s="57" t="s">
        <v>3</v>
      </c>
      <c r="U3" s="58" t="s">
        <v>21</v>
      </c>
    </row>
    <row r="4" spans="1:21" s="4" customFormat="1" ht="32.25">
      <c r="A4" s="47">
        <v>1</v>
      </c>
      <c r="B4" s="48" t="s">
        <v>53</v>
      </c>
      <c r="C4" s="49" t="s">
        <v>4</v>
      </c>
      <c r="D4" s="50">
        <v>185</v>
      </c>
      <c r="E4" s="51"/>
      <c r="F4" s="80">
        <f>E4*D4</f>
        <v>0</v>
      </c>
      <c r="G4" s="50">
        <v>220</v>
      </c>
      <c r="H4" s="51"/>
      <c r="I4" s="80">
        <f>H4*G4</f>
        <v>0</v>
      </c>
      <c r="J4" s="50">
        <v>90</v>
      </c>
      <c r="K4" s="53"/>
      <c r="L4" s="80">
        <f>K4*J4</f>
        <v>0</v>
      </c>
      <c r="M4" s="50">
        <v>200</v>
      </c>
      <c r="N4" s="53"/>
      <c r="O4" s="80">
        <f aca="true" t="shared" si="0" ref="O4:O24">N4*M4</f>
        <v>0</v>
      </c>
      <c r="P4" s="50">
        <v>125</v>
      </c>
      <c r="Q4" s="53"/>
      <c r="R4" s="80">
        <f>Q4*P4</f>
        <v>0</v>
      </c>
      <c r="S4" s="50">
        <v>70</v>
      </c>
      <c r="T4" s="53"/>
      <c r="U4" s="80">
        <f aca="true" t="shared" si="1" ref="U4:U11">T4*S4</f>
        <v>0</v>
      </c>
    </row>
    <row r="5" spans="1:21" s="4" customFormat="1" ht="15">
      <c r="A5" s="6">
        <v>2</v>
      </c>
      <c r="B5" s="3" t="s">
        <v>5</v>
      </c>
      <c r="C5" s="42" t="s">
        <v>4</v>
      </c>
      <c r="D5" s="16">
        <v>1020</v>
      </c>
      <c r="E5" s="24"/>
      <c r="F5" s="81">
        <f aca="true" t="shared" si="2" ref="F5:F24">E5*D5</f>
        <v>0</v>
      </c>
      <c r="G5" s="16">
        <v>1460</v>
      </c>
      <c r="H5" s="24"/>
      <c r="I5" s="81">
        <f aca="true" t="shared" si="3" ref="I5:I24">H5*G5</f>
        <v>0</v>
      </c>
      <c r="J5" s="17">
        <v>881</v>
      </c>
      <c r="K5" s="25"/>
      <c r="L5" s="81">
        <f aca="true" t="shared" si="4" ref="L5:L18">K5*J5</f>
        <v>0</v>
      </c>
      <c r="M5" s="17">
        <v>1250</v>
      </c>
      <c r="N5" s="25"/>
      <c r="O5" s="81">
        <f t="shared" si="0"/>
        <v>0</v>
      </c>
      <c r="P5" s="17">
        <v>699</v>
      </c>
      <c r="Q5" s="25"/>
      <c r="R5" s="81">
        <f aca="true" t="shared" si="5" ref="R5:R11">Q5*P5</f>
        <v>0</v>
      </c>
      <c r="S5" s="17">
        <v>865</v>
      </c>
      <c r="T5" s="25"/>
      <c r="U5" s="81">
        <f t="shared" si="1"/>
        <v>0</v>
      </c>
    </row>
    <row r="6" spans="1:21" s="4" customFormat="1" ht="15">
      <c r="A6" s="6">
        <v>3</v>
      </c>
      <c r="B6" s="3" t="s">
        <v>42</v>
      </c>
      <c r="C6" s="43" t="s">
        <v>4</v>
      </c>
      <c r="D6" s="8">
        <v>755</v>
      </c>
      <c r="E6" s="24"/>
      <c r="F6" s="82">
        <f t="shared" si="2"/>
        <v>0</v>
      </c>
      <c r="G6" s="8">
        <v>1353</v>
      </c>
      <c r="H6" s="24"/>
      <c r="I6" s="81">
        <f t="shared" si="3"/>
        <v>0</v>
      </c>
      <c r="J6" s="9">
        <v>745</v>
      </c>
      <c r="K6" s="25"/>
      <c r="L6" s="81">
        <f t="shared" si="4"/>
        <v>0</v>
      </c>
      <c r="M6" s="9">
        <v>849</v>
      </c>
      <c r="N6" s="25"/>
      <c r="O6" s="81">
        <f t="shared" si="0"/>
        <v>0</v>
      </c>
      <c r="P6" s="9">
        <v>443</v>
      </c>
      <c r="Q6" s="25"/>
      <c r="R6" s="81">
        <f t="shared" si="5"/>
        <v>0</v>
      </c>
      <c r="S6" s="9">
        <v>562</v>
      </c>
      <c r="T6" s="25"/>
      <c r="U6" s="81">
        <f t="shared" si="1"/>
        <v>0</v>
      </c>
    </row>
    <row r="7" spans="1:21" s="4" customFormat="1" ht="15">
      <c r="A7" s="6">
        <v>4</v>
      </c>
      <c r="B7" s="3" t="s">
        <v>26</v>
      </c>
      <c r="C7" s="43" t="s">
        <v>6</v>
      </c>
      <c r="D7" s="8">
        <v>120</v>
      </c>
      <c r="E7" s="24"/>
      <c r="F7" s="82">
        <f t="shared" si="2"/>
        <v>0</v>
      </c>
      <c r="G7" s="8">
        <v>120</v>
      </c>
      <c r="H7" s="24"/>
      <c r="I7" s="81">
        <f t="shared" si="3"/>
        <v>0</v>
      </c>
      <c r="J7" s="9">
        <v>120</v>
      </c>
      <c r="K7" s="25"/>
      <c r="L7" s="82">
        <f t="shared" si="4"/>
        <v>0</v>
      </c>
      <c r="M7" s="9">
        <v>120</v>
      </c>
      <c r="N7" s="25"/>
      <c r="O7" s="82">
        <f t="shared" si="0"/>
        <v>0</v>
      </c>
      <c r="P7" s="9">
        <v>120</v>
      </c>
      <c r="Q7" s="25"/>
      <c r="R7" s="82">
        <f t="shared" si="5"/>
        <v>0</v>
      </c>
      <c r="S7" s="9">
        <v>120</v>
      </c>
      <c r="T7" s="25"/>
      <c r="U7" s="82">
        <f t="shared" si="1"/>
        <v>0</v>
      </c>
    </row>
    <row r="8" spans="1:21" s="4" customFormat="1" ht="28.5">
      <c r="A8" s="6">
        <v>5</v>
      </c>
      <c r="B8" s="3" t="s">
        <v>54</v>
      </c>
      <c r="C8" s="43" t="s">
        <v>6</v>
      </c>
      <c r="D8" s="8">
        <v>160</v>
      </c>
      <c r="E8" s="24"/>
      <c r="F8" s="82">
        <f t="shared" si="2"/>
        <v>0</v>
      </c>
      <c r="G8" s="8">
        <v>160</v>
      </c>
      <c r="H8" s="24"/>
      <c r="I8" s="82">
        <f t="shared" si="3"/>
        <v>0</v>
      </c>
      <c r="J8" s="8">
        <v>160</v>
      </c>
      <c r="K8" s="24"/>
      <c r="L8" s="82">
        <f t="shared" si="4"/>
        <v>0</v>
      </c>
      <c r="M8" s="8">
        <v>160</v>
      </c>
      <c r="N8" s="24"/>
      <c r="O8" s="82">
        <f t="shared" si="0"/>
        <v>0</v>
      </c>
      <c r="P8" s="8">
        <v>160</v>
      </c>
      <c r="Q8" s="24"/>
      <c r="R8" s="82">
        <f t="shared" si="5"/>
        <v>0</v>
      </c>
      <c r="S8" s="8">
        <v>160</v>
      </c>
      <c r="T8" s="24"/>
      <c r="U8" s="82">
        <f t="shared" si="1"/>
        <v>0</v>
      </c>
    </row>
    <row r="9" spans="1:21" s="4" customFormat="1" ht="15">
      <c r="A9" s="6">
        <v>6</v>
      </c>
      <c r="B9" s="3" t="s">
        <v>7</v>
      </c>
      <c r="C9" s="43" t="s">
        <v>4</v>
      </c>
      <c r="D9" s="8">
        <v>250</v>
      </c>
      <c r="E9" s="24"/>
      <c r="F9" s="82">
        <f t="shared" si="2"/>
        <v>0</v>
      </c>
      <c r="G9" s="8">
        <v>215</v>
      </c>
      <c r="H9" s="24"/>
      <c r="I9" s="82">
        <f t="shared" si="3"/>
        <v>0</v>
      </c>
      <c r="J9" s="9">
        <v>155</v>
      </c>
      <c r="K9" s="25"/>
      <c r="L9" s="82">
        <f t="shared" si="4"/>
        <v>0</v>
      </c>
      <c r="M9" s="9">
        <v>210</v>
      </c>
      <c r="N9" s="25"/>
      <c r="O9" s="82">
        <f t="shared" si="0"/>
        <v>0</v>
      </c>
      <c r="P9" s="9">
        <v>215</v>
      </c>
      <c r="Q9" s="25"/>
      <c r="R9" s="82">
        <f t="shared" si="5"/>
        <v>0</v>
      </c>
      <c r="S9" s="9">
        <v>118</v>
      </c>
      <c r="T9" s="25"/>
      <c r="U9" s="82">
        <f t="shared" si="1"/>
        <v>0</v>
      </c>
    </row>
    <row r="10" spans="1:21" s="4" customFormat="1" ht="15">
      <c r="A10" s="6">
        <v>7</v>
      </c>
      <c r="B10" s="3" t="s">
        <v>8</v>
      </c>
      <c r="C10" s="43" t="s">
        <v>4</v>
      </c>
      <c r="D10" s="8">
        <v>725</v>
      </c>
      <c r="E10" s="24"/>
      <c r="F10" s="82">
        <f t="shared" si="2"/>
        <v>0</v>
      </c>
      <c r="G10" s="8">
        <v>823</v>
      </c>
      <c r="H10" s="24"/>
      <c r="I10" s="82">
        <f>H10*G10</f>
        <v>0</v>
      </c>
      <c r="J10" s="9">
        <v>760</v>
      </c>
      <c r="K10" s="25"/>
      <c r="L10" s="82">
        <f t="shared" si="4"/>
        <v>0</v>
      </c>
      <c r="M10" s="9">
        <v>1013</v>
      </c>
      <c r="N10" s="25"/>
      <c r="O10" s="82">
        <f t="shared" si="0"/>
        <v>0</v>
      </c>
      <c r="P10" s="9">
        <v>835</v>
      </c>
      <c r="Q10" s="25"/>
      <c r="R10" s="82">
        <f t="shared" si="5"/>
        <v>0</v>
      </c>
      <c r="S10" s="9">
        <v>665</v>
      </c>
      <c r="T10" s="25"/>
      <c r="U10" s="82">
        <f t="shared" si="1"/>
        <v>0</v>
      </c>
    </row>
    <row r="11" spans="1:21" s="4" customFormat="1" ht="15">
      <c r="A11" s="6">
        <v>8</v>
      </c>
      <c r="B11" s="3" t="s">
        <v>43</v>
      </c>
      <c r="C11" s="43" t="s">
        <v>4</v>
      </c>
      <c r="D11" s="8">
        <v>609</v>
      </c>
      <c r="E11" s="24"/>
      <c r="F11" s="82">
        <f t="shared" si="2"/>
        <v>0</v>
      </c>
      <c r="G11" s="8">
        <v>600</v>
      </c>
      <c r="H11" s="24"/>
      <c r="I11" s="82">
        <f aca="true" t="shared" si="6" ref="I11">H11*G11</f>
        <v>0</v>
      </c>
      <c r="J11" s="9">
        <v>520</v>
      </c>
      <c r="K11" s="25"/>
      <c r="L11" s="82">
        <f t="shared" si="4"/>
        <v>0</v>
      </c>
      <c r="M11" s="9">
        <v>748</v>
      </c>
      <c r="N11" s="25"/>
      <c r="O11" s="82">
        <f t="shared" si="0"/>
        <v>0</v>
      </c>
      <c r="P11" s="9">
        <v>681</v>
      </c>
      <c r="Q11" s="25"/>
      <c r="R11" s="82">
        <f t="shared" si="5"/>
        <v>0</v>
      </c>
      <c r="S11" s="9">
        <v>381</v>
      </c>
      <c r="T11" s="25"/>
      <c r="U11" s="82">
        <f t="shared" si="1"/>
        <v>0</v>
      </c>
    </row>
    <row r="12" spans="1:21" s="4" customFormat="1" ht="15">
      <c r="A12" s="6">
        <v>9</v>
      </c>
      <c r="B12" s="3" t="s">
        <v>9</v>
      </c>
      <c r="C12" s="44" t="s">
        <v>10</v>
      </c>
      <c r="D12" s="18">
        <v>93720</v>
      </c>
      <c r="E12" s="24"/>
      <c r="F12" s="82">
        <f t="shared" si="2"/>
        <v>0</v>
      </c>
      <c r="G12" s="18">
        <v>3694</v>
      </c>
      <c r="H12" s="24"/>
      <c r="I12" s="82">
        <f t="shared" si="3"/>
        <v>0</v>
      </c>
      <c r="J12" s="19">
        <v>6760</v>
      </c>
      <c r="K12" s="25"/>
      <c r="L12" s="82">
        <f t="shared" si="4"/>
        <v>0</v>
      </c>
      <c r="M12" s="19">
        <v>11052</v>
      </c>
      <c r="N12" s="25"/>
      <c r="O12" s="82">
        <f t="shared" si="0"/>
        <v>0</v>
      </c>
      <c r="P12" s="19">
        <v>4747</v>
      </c>
      <c r="Q12" s="25"/>
      <c r="R12" s="82">
        <f aca="true" t="shared" si="7" ref="R12">Q12*P12</f>
        <v>0</v>
      </c>
      <c r="S12" s="19">
        <v>62320</v>
      </c>
      <c r="T12" s="25"/>
      <c r="U12" s="82">
        <f aca="true" t="shared" si="8" ref="U12:U24">T12*S12</f>
        <v>0</v>
      </c>
    </row>
    <row r="13" spans="1:21" s="4" customFormat="1" ht="15">
      <c r="A13" s="6">
        <v>10</v>
      </c>
      <c r="B13" s="3" t="s">
        <v>11</v>
      </c>
      <c r="C13" s="44" t="s">
        <v>10</v>
      </c>
      <c r="D13" s="18">
        <v>148332</v>
      </c>
      <c r="E13" s="24"/>
      <c r="F13" s="82">
        <f t="shared" si="2"/>
        <v>0</v>
      </c>
      <c r="G13" s="18">
        <v>11592</v>
      </c>
      <c r="H13" s="24"/>
      <c r="I13" s="82">
        <f t="shared" si="3"/>
        <v>0</v>
      </c>
      <c r="J13" s="19">
        <v>19620</v>
      </c>
      <c r="K13" s="25"/>
      <c r="L13" s="82">
        <f>K13*J13</f>
        <v>0</v>
      </c>
      <c r="M13" s="19">
        <v>33286</v>
      </c>
      <c r="N13" s="25"/>
      <c r="O13" s="82">
        <f t="shared" si="0"/>
        <v>0</v>
      </c>
      <c r="P13" s="19">
        <v>8620</v>
      </c>
      <c r="Q13" s="25"/>
      <c r="R13" s="82">
        <f>Q13*P13</f>
        <v>0</v>
      </c>
      <c r="S13" s="19">
        <v>86621</v>
      </c>
      <c r="T13" s="25"/>
      <c r="U13" s="82">
        <f t="shared" si="8"/>
        <v>0</v>
      </c>
    </row>
    <row r="14" spans="1:21" s="4" customFormat="1" ht="15">
      <c r="A14" s="6">
        <v>11</v>
      </c>
      <c r="B14" s="3" t="s">
        <v>12</v>
      </c>
      <c r="C14" s="43" t="s">
        <v>13</v>
      </c>
      <c r="D14" s="8">
        <v>205</v>
      </c>
      <c r="E14" s="24"/>
      <c r="F14" s="82">
        <f t="shared" si="2"/>
        <v>0</v>
      </c>
      <c r="G14" s="8">
        <v>321</v>
      </c>
      <c r="H14" s="24"/>
      <c r="I14" s="82">
        <f t="shared" si="3"/>
        <v>0</v>
      </c>
      <c r="J14" s="9">
        <v>60</v>
      </c>
      <c r="K14" s="25"/>
      <c r="L14" s="82">
        <f>K14*J14</f>
        <v>0</v>
      </c>
      <c r="M14" s="9">
        <v>156</v>
      </c>
      <c r="N14" s="25"/>
      <c r="O14" s="82">
        <f t="shared" si="0"/>
        <v>0</v>
      </c>
      <c r="P14" s="9">
        <v>162</v>
      </c>
      <c r="Q14" s="25"/>
      <c r="R14" s="82">
        <f>Q14*P14</f>
        <v>0</v>
      </c>
      <c r="S14" s="9">
        <v>72</v>
      </c>
      <c r="T14" s="25"/>
      <c r="U14" s="82">
        <f t="shared" si="8"/>
        <v>0</v>
      </c>
    </row>
    <row r="15" spans="1:21" s="4" customFormat="1" ht="15">
      <c r="A15" s="6">
        <v>12</v>
      </c>
      <c r="B15" s="3" t="s">
        <v>14</v>
      </c>
      <c r="C15" s="43" t="s">
        <v>13</v>
      </c>
      <c r="D15" s="8">
        <v>340</v>
      </c>
      <c r="E15" s="24"/>
      <c r="F15" s="82">
        <f t="shared" si="2"/>
        <v>0</v>
      </c>
      <c r="G15" s="8">
        <v>399</v>
      </c>
      <c r="H15" s="24"/>
      <c r="I15" s="82">
        <f t="shared" si="3"/>
        <v>0</v>
      </c>
      <c r="J15" s="9">
        <v>86</v>
      </c>
      <c r="K15" s="25"/>
      <c r="L15" s="82">
        <f>K15*J15</f>
        <v>0</v>
      </c>
      <c r="M15" s="9">
        <v>309</v>
      </c>
      <c r="N15" s="25"/>
      <c r="O15" s="82">
        <f t="shared" si="0"/>
        <v>0</v>
      </c>
      <c r="P15" s="9">
        <v>228</v>
      </c>
      <c r="Q15" s="25"/>
      <c r="R15" s="82">
        <f>Q15*P15</f>
        <v>0</v>
      </c>
      <c r="S15" s="9">
        <v>96</v>
      </c>
      <c r="T15" s="25"/>
      <c r="U15" s="82">
        <f t="shared" si="8"/>
        <v>0</v>
      </c>
    </row>
    <row r="16" spans="1:21" s="4" customFormat="1" ht="15">
      <c r="A16" s="6">
        <v>13</v>
      </c>
      <c r="B16" s="3" t="s">
        <v>15</v>
      </c>
      <c r="C16" s="43" t="s">
        <v>13</v>
      </c>
      <c r="D16" s="8">
        <v>711</v>
      </c>
      <c r="E16" s="24"/>
      <c r="F16" s="82">
        <f>E16*D16</f>
        <v>0</v>
      </c>
      <c r="G16" s="8">
        <v>378</v>
      </c>
      <c r="H16" s="24"/>
      <c r="I16" s="82">
        <f t="shared" si="3"/>
        <v>0</v>
      </c>
      <c r="J16" s="9">
        <v>260</v>
      </c>
      <c r="K16" s="25"/>
      <c r="L16" s="82">
        <f t="shared" si="4"/>
        <v>0</v>
      </c>
      <c r="M16" s="9">
        <v>846</v>
      </c>
      <c r="N16" s="25"/>
      <c r="O16" s="82">
        <f t="shared" si="0"/>
        <v>0</v>
      </c>
      <c r="P16" s="9">
        <v>688</v>
      </c>
      <c r="Q16" s="25"/>
      <c r="R16" s="82">
        <f aca="true" t="shared" si="9" ref="R16:R18">Q16*P16</f>
        <v>0</v>
      </c>
      <c r="S16" s="9">
        <v>280</v>
      </c>
      <c r="T16" s="25"/>
      <c r="U16" s="82">
        <f t="shared" si="8"/>
        <v>0</v>
      </c>
    </row>
    <row r="17" spans="1:21" s="4" customFormat="1" ht="15">
      <c r="A17" s="6">
        <v>14</v>
      </c>
      <c r="B17" s="3" t="s">
        <v>16</v>
      </c>
      <c r="C17" s="43" t="s">
        <v>13</v>
      </c>
      <c r="D17" s="8">
        <v>1136</v>
      </c>
      <c r="E17" s="24"/>
      <c r="F17" s="82">
        <f t="shared" si="2"/>
        <v>0</v>
      </c>
      <c r="G17" s="8">
        <v>730</v>
      </c>
      <c r="H17" s="24"/>
      <c r="I17" s="82">
        <f t="shared" si="3"/>
        <v>0</v>
      </c>
      <c r="J17" s="9">
        <v>320</v>
      </c>
      <c r="K17" s="25"/>
      <c r="L17" s="82">
        <f t="shared" si="4"/>
        <v>0</v>
      </c>
      <c r="M17" s="9">
        <v>1750</v>
      </c>
      <c r="N17" s="25"/>
      <c r="O17" s="82">
        <f t="shared" si="0"/>
        <v>0</v>
      </c>
      <c r="P17" s="9">
        <v>991</v>
      </c>
      <c r="Q17" s="25"/>
      <c r="R17" s="82">
        <f t="shared" si="9"/>
        <v>0</v>
      </c>
      <c r="S17" s="9">
        <v>360</v>
      </c>
      <c r="T17" s="25"/>
      <c r="U17" s="82">
        <f t="shared" si="8"/>
        <v>0</v>
      </c>
    </row>
    <row r="18" spans="1:21" s="4" customFormat="1" ht="15">
      <c r="A18" s="6">
        <v>15</v>
      </c>
      <c r="B18" s="3" t="s">
        <v>19</v>
      </c>
      <c r="C18" s="43" t="s">
        <v>20</v>
      </c>
      <c r="D18" s="8">
        <v>320</v>
      </c>
      <c r="E18" s="24"/>
      <c r="F18" s="82">
        <f t="shared" si="2"/>
        <v>0</v>
      </c>
      <c r="G18" s="8">
        <v>445</v>
      </c>
      <c r="H18" s="24"/>
      <c r="I18" s="82">
        <f t="shared" si="3"/>
        <v>0</v>
      </c>
      <c r="J18" s="9">
        <v>300</v>
      </c>
      <c r="K18" s="25"/>
      <c r="L18" s="82">
        <f t="shared" si="4"/>
        <v>0</v>
      </c>
      <c r="M18" s="9">
        <v>375</v>
      </c>
      <c r="N18" s="25"/>
      <c r="O18" s="82">
        <f t="shared" si="0"/>
        <v>0</v>
      </c>
      <c r="P18" s="9">
        <v>270</v>
      </c>
      <c r="Q18" s="25"/>
      <c r="R18" s="82">
        <f t="shared" si="9"/>
        <v>0</v>
      </c>
      <c r="S18" s="9">
        <v>321.97</v>
      </c>
      <c r="T18" s="25"/>
      <c r="U18" s="82">
        <f t="shared" si="8"/>
        <v>0</v>
      </c>
    </row>
    <row r="19" spans="1:21" s="4" customFormat="1" ht="28.5">
      <c r="A19" s="6">
        <v>16</v>
      </c>
      <c r="B19" s="3" t="s">
        <v>55</v>
      </c>
      <c r="C19" s="43" t="s">
        <v>20</v>
      </c>
      <c r="D19" s="8">
        <v>20</v>
      </c>
      <c r="E19" s="24"/>
      <c r="F19" s="82">
        <f t="shared" si="2"/>
        <v>0</v>
      </c>
      <c r="G19" s="8">
        <v>20</v>
      </c>
      <c r="H19" s="24"/>
      <c r="I19" s="82">
        <f>H19*G19</f>
        <v>0</v>
      </c>
      <c r="J19" s="9">
        <v>20</v>
      </c>
      <c r="K19" s="25"/>
      <c r="L19" s="82">
        <f>K19*J19</f>
        <v>0</v>
      </c>
      <c r="M19" s="9">
        <v>20</v>
      </c>
      <c r="N19" s="25"/>
      <c r="O19" s="82">
        <f t="shared" si="0"/>
        <v>0</v>
      </c>
      <c r="P19" s="9">
        <v>20</v>
      </c>
      <c r="Q19" s="25"/>
      <c r="R19" s="82">
        <f>Q19*P19</f>
        <v>0</v>
      </c>
      <c r="S19" s="9">
        <v>20</v>
      </c>
      <c r="T19" s="25"/>
      <c r="U19" s="82">
        <f t="shared" si="8"/>
        <v>0</v>
      </c>
    </row>
    <row r="20" spans="1:21" s="4" customFormat="1" ht="30.75">
      <c r="A20" s="6">
        <v>17</v>
      </c>
      <c r="B20" s="3" t="s">
        <v>60</v>
      </c>
      <c r="C20" s="42" t="s">
        <v>4</v>
      </c>
      <c r="D20" s="16">
        <v>75</v>
      </c>
      <c r="E20" s="24"/>
      <c r="F20" s="82">
        <f>E20*D20</f>
        <v>0</v>
      </c>
      <c r="G20" s="16">
        <v>88.5</v>
      </c>
      <c r="H20" s="24"/>
      <c r="I20" s="82">
        <f aca="true" t="shared" si="10" ref="I20:I23">H20*G20</f>
        <v>0</v>
      </c>
      <c r="J20" s="16">
        <v>36</v>
      </c>
      <c r="K20" s="24"/>
      <c r="L20" s="82">
        <f aca="true" t="shared" si="11" ref="L20:L23">K20*J20</f>
        <v>0</v>
      </c>
      <c r="M20" s="16">
        <v>80.8</v>
      </c>
      <c r="N20" s="24"/>
      <c r="O20" s="82">
        <f t="shared" si="0"/>
        <v>0</v>
      </c>
      <c r="P20" s="16">
        <v>49</v>
      </c>
      <c r="Q20" s="24"/>
      <c r="R20" s="82">
        <f aca="true" t="shared" si="12" ref="R20:R23">Q20*P20</f>
        <v>0</v>
      </c>
      <c r="S20" s="16">
        <v>28</v>
      </c>
      <c r="T20" s="24"/>
      <c r="U20" s="82">
        <f t="shared" si="8"/>
        <v>0</v>
      </c>
    </row>
    <row r="21" spans="1:21" s="4" customFormat="1" ht="30.75">
      <c r="A21" s="6">
        <v>18</v>
      </c>
      <c r="B21" s="3" t="s">
        <v>61</v>
      </c>
      <c r="C21" s="42" t="s">
        <v>4</v>
      </c>
      <c r="D21" s="16">
        <v>100.6</v>
      </c>
      <c r="E21" s="24"/>
      <c r="F21" s="82">
        <f t="shared" si="2"/>
        <v>0</v>
      </c>
      <c r="G21" s="16">
        <v>87.7</v>
      </c>
      <c r="H21" s="24"/>
      <c r="I21" s="82">
        <f t="shared" si="10"/>
        <v>0</v>
      </c>
      <c r="J21" s="16">
        <v>61</v>
      </c>
      <c r="K21" s="24"/>
      <c r="L21" s="82">
        <f t="shared" si="11"/>
        <v>0</v>
      </c>
      <c r="M21" s="16">
        <v>85.7</v>
      </c>
      <c r="N21" s="24"/>
      <c r="O21" s="82">
        <f t="shared" si="0"/>
        <v>0</v>
      </c>
      <c r="P21" s="16">
        <v>86.6</v>
      </c>
      <c r="Q21" s="24"/>
      <c r="R21" s="82">
        <f t="shared" si="12"/>
        <v>0</v>
      </c>
      <c r="S21" s="16">
        <v>47</v>
      </c>
      <c r="T21" s="24"/>
      <c r="U21" s="82">
        <f t="shared" si="8"/>
        <v>0</v>
      </c>
    </row>
    <row r="22" spans="1:21" s="4" customFormat="1" ht="59.25">
      <c r="A22" s="6">
        <v>19</v>
      </c>
      <c r="B22" s="3" t="s">
        <v>62</v>
      </c>
      <c r="C22" s="42" t="s">
        <v>4</v>
      </c>
      <c r="D22" s="16">
        <v>75</v>
      </c>
      <c r="E22" s="24"/>
      <c r="F22" s="82">
        <f t="shared" si="2"/>
        <v>0</v>
      </c>
      <c r="G22" s="16">
        <v>88.5</v>
      </c>
      <c r="H22" s="24"/>
      <c r="I22" s="82">
        <f t="shared" si="10"/>
        <v>0</v>
      </c>
      <c r="J22" s="16">
        <v>36</v>
      </c>
      <c r="K22" s="24"/>
      <c r="L22" s="82">
        <f t="shared" si="11"/>
        <v>0</v>
      </c>
      <c r="M22" s="16">
        <v>80.8</v>
      </c>
      <c r="N22" s="24"/>
      <c r="O22" s="82">
        <f t="shared" si="0"/>
        <v>0</v>
      </c>
      <c r="P22" s="16">
        <v>49</v>
      </c>
      <c r="Q22" s="24"/>
      <c r="R22" s="82">
        <f t="shared" si="12"/>
        <v>0</v>
      </c>
      <c r="S22" s="16">
        <v>28</v>
      </c>
      <c r="T22" s="24"/>
      <c r="U22" s="82">
        <f t="shared" si="8"/>
        <v>0</v>
      </c>
    </row>
    <row r="23" spans="1:21" s="4" customFormat="1" ht="59.25">
      <c r="A23" s="6">
        <v>20</v>
      </c>
      <c r="B23" s="3" t="s">
        <v>63</v>
      </c>
      <c r="C23" s="42" t="s">
        <v>4</v>
      </c>
      <c r="D23" s="16">
        <v>100.6</v>
      </c>
      <c r="E23" s="24"/>
      <c r="F23" s="82">
        <f t="shared" si="2"/>
        <v>0</v>
      </c>
      <c r="G23" s="16">
        <v>87.7</v>
      </c>
      <c r="H23" s="24"/>
      <c r="I23" s="82">
        <f t="shared" si="10"/>
        <v>0</v>
      </c>
      <c r="J23" s="16">
        <v>61</v>
      </c>
      <c r="K23" s="24"/>
      <c r="L23" s="82">
        <f t="shared" si="11"/>
        <v>0</v>
      </c>
      <c r="M23" s="16">
        <v>85.7</v>
      </c>
      <c r="N23" s="24"/>
      <c r="O23" s="82">
        <f t="shared" si="0"/>
        <v>0</v>
      </c>
      <c r="P23" s="16">
        <v>86.6</v>
      </c>
      <c r="Q23" s="24"/>
      <c r="R23" s="82">
        <f t="shared" si="12"/>
        <v>0</v>
      </c>
      <c r="S23" s="16">
        <v>47</v>
      </c>
      <c r="T23" s="24"/>
      <c r="U23" s="82">
        <f t="shared" si="8"/>
        <v>0</v>
      </c>
    </row>
    <row r="24" spans="1:21" s="4" customFormat="1" ht="31.5" thickBot="1">
      <c r="A24" s="59">
        <v>21</v>
      </c>
      <c r="B24" s="60" t="s">
        <v>70</v>
      </c>
      <c r="C24" s="61" t="s">
        <v>6</v>
      </c>
      <c r="D24" s="62">
        <v>3624</v>
      </c>
      <c r="E24" s="63"/>
      <c r="F24" s="83">
        <f t="shared" si="2"/>
        <v>0</v>
      </c>
      <c r="G24" s="62">
        <v>3624</v>
      </c>
      <c r="H24" s="63"/>
      <c r="I24" s="83">
        <f t="shared" si="3"/>
        <v>0</v>
      </c>
      <c r="J24" s="62">
        <v>3624</v>
      </c>
      <c r="K24" s="63"/>
      <c r="L24" s="83">
        <f>K24*J24</f>
        <v>0</v>
      </c>
      <c r="M24" s="62">
        <v>3624</v>
      </c>
      <c r="N24" s="63"/>
      <c r="O24" s="83">
        <f t="shared" si="0"/>
        <v>0</v>
      </c>
      <c r="P24" s="62">
        <v>3624</v>
      </c>
      <c r="Q24" s="63"/>
      <c r="R24" s="83">
        <f>Q24*P24</f>
        <v>0</v>
      </c>
      <c r="S24" s="62">
        <v>3624</v>
      </c>
      <c r="T24" s="63"/>
      <c r="U24" s="83">
        <f t="shared" si="8"/>
        <v>0</v>
      </c>
    </row>
    <row r="25" spans="1:21" s="26" customFormat="1" ht="44.25" customHeight="1" thickBot="1">
      <c r="A25" s="113" t="s">
        <v>51</v>
      </c>
      <c r="B25" s="114"/>
      <c r="C25" s="115"/>
      <c r="D25" s="95">
        <f>SUM(F4:F24)</f>
        <v>0</v>
      </c>
      <c r="E25" s="96"/>
      <c r="F25" s="97"/>
      <c r="G25" s="95">
        <f>SUM(I4:I24)</f>
        <v>0</v>
      </c>
      <c r="H25" s="96"/>
      <c r="I25" s="97"/>
      <c r="J25" s="95">
        <f>SUM(L4:L24)</f>
        <v>0</v>
      </c>
      <c r="K25" s="96"/>
      <c r="L25" s="97"/>
      <c r="M25" s="95">
        <f>SUM(O4:O24)</f>
        <v>0</v>
      </c>
      <c r="N25" s="96"/>
      <c r="O25" s="97"/>
      <c r="P25" s="95">
        <f>SUM(R4:R24)</f>
        <v>0</v>
      </c>
      <c r="Q25" s="96"/>
      <c r="R25" s="97"/>
      <c r="S25" s="95">
        <f>SUM(U4:U24)</f>
        <v>0</v>
      </c>
      <c r="T25" s="96"/>
      <c r="U25" s="97"/>
    </row>
    <row r="26" spans="1:21" s="26" customFormat="1" ht="8.25" customHeight="1" thickBot="1">
      <c r="A26" s="27"/>
      <c r="B26" s="27"/>
      <c r="C26" s="27"/>
      <c r="D26" s="27"/>
      <c r="E26" s="27"/>
      <c r="F26" s="28"/>
      <c r="G26" s="27"/>
      <c r="H26" s="27"/>
      <c r="I26" s="28"/>
      <c r="J26" s="27"/>
      <c r="K26" s="27"/>
      <c r="L26" s="29"/>
      <c r="M26" s="27"/>
      <c r="N26" s="27"/>
      <c r="O26" s="28"/>
      <c r="P26" s="27"/>
      <c r="Q26" s="27"/>
      <c r="R26" s="29"/>
      <c r="S26" s="27"/>
      <c r="T26" s="27"/>
      <c r="U26" s="28"/>
    </row>
    <row r="27" spans="1:21" s="7" customFormat="1" ht="30.75" thickBot="1">
      <c r="A27" s="75"/>
      <c r="B27" s="55" t="s">
        <v>22</v>
      </c>
      <c r="C27" s="58" t="s">
        <v>1</v>
      </c>
      <c r="D27" s="54" t="s">
        <v>2</v>
      </c>
      <c r="E27" s="57" t="s">
        <v>3</v>
      </c>
      <c r="F27" s="58" t="s">
        <v>21</v>
      </c>
      <c r="G27" s="54" t="s">
        <v>2</v>
      </c>
      <c r="H27" s="57" t="s">
        <v>3</v>
      </c>
      <c r="I27" s="58" t="s">
        <v>21</v>
      </c>
      <c r="J27" s="54" t="s">
        <v>2</v>
      </c>
      <c r="K27" s="57" t="s">
        <v>3</v>
      </c>
      <c r="L27" s="58" t="s">
        <v>21</v>
      </c>
      <c r="M27" s="54" t="s">
        <v>2</v>
      </c>
      <c r="N27" s="57" t="s">
        <v>3</v>
      </c>
      <c r="O27" s="58" t="s">
        <v>21</v>
      </c>
      <c r="P27" s="54" t="s">
        <v>2</v>
      </c>
      <c r="Q27" s="57" t="s">
        <v>3</v>
      </c>
      <c r="R27" s="58" t="s">
        <v>21</v>
      </c>
      <c r="S27" s="54" t="s">
        <v>2</v>
      </c>
      <c r="T27" s="57" t="s">
        <v>3</v>
      </c>
      <c r="U27" s="58" t="s">
        <v>21</v>
      </c>
    </row>
    <row r="28" spans="1:21" s="4" customFormat="1" ht="16.5">
      <c r="A28" s="47">
        <v>22</v>
      </c>
      <c r="B28" s="48" t="s">
        <v>56</v>
      </c>
      <c r="C28" s="72" t="s">
        <v>4</v>
      </c>
      <c r="D28" s="73">
        <v>37</v>
      </c>
      <c r="E28" s="51"/>
      <c r="F28" s="84">
        <f>E28*D28</f>
        <v>0</v>
      </c>
      <c r="G28" s="73">
        <v>44</v>
      </c>
      <c r="H28" s="51"/>
      <c r="I28" s="84">
        <f>H28*G28</f>
        <v>0</v>
      </c>
      <c r="J28" s="74">
        <v>18</v>
      </c>
      <c r="K28" s="53"/>
      <c r="L28" s="84">
        <f>K28*J28</f>
        <v>0</v>
      </c>
      <c r="M28" s="74">
        <v>40</v>
      </c>
      <c r="N28" s="53"/>
      <c r="O28" s="84">
        <f aca="true" t="shared" si="13" ref="O28:O33">N28*M28</f>
        <v>0</v>
      </c>
      <c r="P28" s="74">
        <v>24.5</v>
      </c>
      <c r="Q28" s="53"/>
      <c r="R28" s="84">
        <f>Q28*P28</f>
        <v>0</v>
      </c>
      <c r="S28" s="74">
        <v>14</v>
      </c>
      <c r="T28" s="53"/>
      <c r="U28" s="84">
        <f aca="true" t="shared" si="14" ref="U28:U33">T28*S28</f>
        <v>0</v>
      </c>
    </row>
    <row r="29" spans="1:21" s="4" customFormat="1" ht="16.5">
      <c r="A29" s="6">
        <v>23</v>
      </c>
      <c r="B29" s="3" t="s">
        <v>57</v>
      </c>
      <c r="C29" s="40" t="s">
        <v>4</v>
      </c>
      <c r="D29" s="8">
        <v>61.1</v>
      </c>
      <c r="E29" s="24"/>
      <c r="F29" s="82">
        <f>E29*D29</f>
        <v>0</v>
      </c>
      <c r="G29" s="8">
        <v>52.7</v>
      </c>
      <c r="H29" s="24"/>
      <c r="I29" s="82">
        <f aca="true" t="shared" si="15" ref="I29">H29*G29</f>
        <v>0</v>
      </c>
      <c r="J29" s="9">
        <v>53.5</v>
      </c>
      <c r="K29" s="25"/>
      <c r="L29" s="82">
        <f aca="true" t="shared" si="16" ref="L29:L32">K29*J29</f>
        <v>0</v>
      </c>
      <c r="M29" s="9">
        <v>51.3</v>
      </c>
      <c r="N29" s="25"/>
      <c r="O29" s="82">
        <f t="shared" si="13"/>
        <v>0</v>
      </c>
      <c r="P29" s="9">
        <v>49.2</v>
      </c>
      <c r="Q29" s="25"/>
      <c r="R29" s="82">
        <f aca="true" t="shared" si="17" ref="R29:R30">Q29*P29</f>
        <v>0</v>
      </c>
      <c r="S29" s="9">
        <v>23.5</v>
      </c>
      <c r="T29" s="25"/>
      <c r="U29" s="82">
        <f t="shared" si="14"/>
        <v>0</v>
      </c>
    </row>
    <row r="30" spans="1:21" s="4" customFormat="1" ht="28.5">
      <c r="A30" s="6">
        <v>24</v>
      </c>
      <c r="B30" s="5" t="s">
        <v>25</v>
      </c>
      <c r="C30" s="40" t="s">
        <v>10</v>
      </c>
      <c r="D30" s="8">
        <v>59623.6</v>
      </c>
      <c r="E30" s="24"/>
      <c r="F30" s="82">
        <f>E30*D30</f>
        <v>0</v>
      </c>
      <c r="G30" s="8">
        <v>39785.5</v>
      </c>
      <c r="H30" s="24"/>
      <c r="I30" s="82">
        <f>H30*G30</f>
        <v>0</v>
      </c>
      <c r="J30" s="8">
        <v>63066.5</v>
      </c>
      <c r="K30" s="24"/>
      <c r="L30" s="82">
        <f t="shared" si="16"/>
        <v>0</v>
      </c>
      <c r="M30" s="8">
        <v>68152.2</v>
      </c>
      <c r="N30" s="24"/>
      <c r="O30" s="82">
        <f t="shared" si="13"/>
        <v>0</v>
      </c>
      <c r="P30" s="8">
        <v>30955</v>
      </c>
      <c r="Q30" s="24"/>
      <c r="R30" s="82">
        <f t="shared" si="17"/>
        <v>0</v>
      </c>
      <c r="S30" s="8">
        <v>63066.5</v>
      </c>
      <c r="T30" s="24"/>
      <c r="U30" s="82">
        <f t="shared" si="14"/>
        <v>0</v>
      </c>
    </row>
    <row r="31" spans="1:21" s="4" customFormat="1" ht="15">
      <c r="A31" s="6">
        <v>25</v>
      </c>
      <c r="B31" s="5" t="s">
        <v>23</v>
      </c>
      <c r="C31" s="40" t="s">
        <v>4</v>
      </c>
      <c r="D31" s="8">
        <v>25</v>
      </c>
      <c r="E31" s="24"/>
      <c r="F31" s="82">
        <f>E31*D31</f>
        <v>0</v>
      </c>
      <c r="G31" s="8">
        <v>29.5</v>
      </c>
      <c r="H31" s="24"/>
      <c r="I31" s="82">
        <f>H31*G31</f>
        <v>0</v>
      </c>
      <c r="J31" s="9">
        <v>26.9</v>
      </c>
      <c r="K31" s="25"/>
      <c r="L31" s="82">
        <f>K31*J31</f>
        <v>0</v>
      </c>
      <c r="M31" s="9">
        <v>26.9</v>
      </c>
      <c r="N31" s="25"/>
      <c r="O31" s="82">
        <f t="shared" si="13"/>
        <v>0</v>
      </c>
      <c r="P31" s="9">
        <v>16.3</v>
      </c>
      <c r="Q31" s="25"/>
      <c r="R31" s="82">
        <f>Q31*P31</f>
        <v>0</v>
      </c>
      <c r="S31" s="9">
        <v>18</v>
      </c>
      <c r="T31" s="25"/>
      <c r="U31" s="82">
        <f t="shared" si="14"/>
        <v>0</v>
      </c>
    </row>
    <row r="32" spans="1:21" s="4" customFormat="1" ht="15">
      <c r="A32" s="6">
        <v>26</v>
      </c>
      <c r="B32" s="5" t="s">
        <v>44</v>
      </c>
      <c r="C32" s="40" t="s">
        <v>24</v>
      </c>
      <c r="D32" s="8">
        <v>125</v>
      </c>
      <c r="E32" s="24"/>
      <c r="F32" s="82">
        <f>E32*D32</f>
        <v>0</v>
      </c>
      <c r="G32" s="8">
        <v>147.5</v>
      </c>
      <c r="H32" s="24"/>
      <c r="I32" s="82">
        <f>H32*G32</f>
        <v>0</v>
      </c>
      <c r="J32" s="9">
        <v>134.7</v>
      </c>
      <c r="K32" s="25"/>
      <c r="L32" s="82">
        <f t="shared" si="16"/>
        <v>0</v>
      </c>
      <c r="M32" s="9">
        <v>134.7</v>
      </c>
      <c r="N32" s="25"/>
      <c r="O32" s="82">
        <f t="shared" si="13"/>
        <v>0</v>
      </c>
      <c r="P32" s="9">
        <v>81.7</v>
      </c>
      <c r="Q32" s="25"/>
      <c r="R32" s="82">
        <f aca="true" t="shared" si="18" ref="R32">Q32*P32</f>
        <v>0</v>
      </c>
      <c r="S32" s="9">
        <v>90</v>
      </c>
      <c r="T32" s="25"/>
      <c r="U32" s="82">
        <f t="shared" si="14"/>
        <v>0</v>
      </c>
    </row>
    <row r="33" spans="1:21" s="4" customFormat="1" ht="29.25" thickBot="1">
      <c r="A33" s="59">
        <v>27</v>
      </c>
      <c r="B33" s="60" t="s">
        <v>59</v>
      </c>
      <c r="C33" s="69" t="s">
        <v>20</v>
      </c>
      <c r="D33" s="66">
        <v>300</v>
      </c>
      <c r="E33" s="63"/>
      <c r="F33" s="83">
        <f aca="true" t="shared" si="19" ref="F33">E33*D33</f>
        <v>0</v>
      </c>
      <c r="G33" s="66">
        <v>300</v>
      </c>
      <c r="H33" s="63"/>
      <c r="I33" s="83">
        <f>H33*G33</f>
        <v>0</v>
      </c>
      <c r="J33" s="66">
        <v>300</v>
      </c>
      <c r="K33" s="63"/>
      <c r="L33" s="83">
        <f>K33*J33</f>
        <v>0</v>
      </c>
      <c r="M33" s="66">
        <v>300</v>
      </c>
      <c r="N33" s="63"/>
      <c r="O33" s="83">
        <f t="shared" si="13"/>
        <v>0</v>
      </c>
      <c r="P33" s="66">
        <v>300</v>
      </c>
      <c r="Q33" s="63"/>
      <c r="R33" s="83">
        <f>Q33*P33</f>
        <v>0</v>
      </c>
      <c r="S33" s="66">
        <v>492.7</v>
      </c>
      <c r="T33" s="63"/>
      <c r="U33" s="83">
        <f t="shared" si="14"/>
        <v>0</v>
      </c>
    </row>
    <row r="34" spans="1:21" s="26" customFormat="1" ht="30.75" customHeight="1" thickBot="1">
      <c r="A34" s="110" t="s">
        <v>35</v>
      </c>
      <c r="B34" s="111"/>
      <c r="C34" s="112"/>
      <c r="D34" s="98">
        <f>SUM(F28:F33)</f>
        <v>0</v>
      </c>
      <c r="E34" s="99"/>
      <c r="F34" s="100"/>
      <c r="G34" s="98">
        <f>SUM(I28:I33)</f>
        <v>0</v>
      </c>
      <c r="H34" s="99"/>
      <c r="I34" s="100"/>
      <c r="J34" s="98">
        <f>SUM(L28:L33)</f>
        <v>0</v>
      </c>
      <c r="K34" s="99"/>
      <c r="L34" s="100"/>
      <c r="M34" s="98">
        <f>SUM(O28:O33)</f>
        <v>0</v>
      </c>
      <c r="N34" s="99"/>
      <c r="O34" s="100"/>
      <c r="P34" s="98">
        <f>SUM(R28:R33)</f>
        <v>0</v>
      </c>
      <c r="Q34" s="99"/>
      <c r="R34" s="100"/>
      <c r="S34" s="98">
        <f>SUM(U28:U33)</f>
        <v>0</v>
      </c>
      <c r="T34" s="99"/>
      <c r="U34" s="100"/>
    </row>
    <row r="35" spans="1:21" s="26" customFormat="1" ht="9" customHeight="1" thickBot="1">
      <c r="A35" s="27"/>
      <c r="B35" s="27"/>
      <c r="C35" s="27"/>
      <c r="D35" s="27"/>
      <c r="E35" s="27"/>
      <c r="F35" s="30"/>
      <c r="G35" s="31"/>
      <c r="H35" s="31"/>
      <c r="I35" s="32"/>
      <c r="J35" s="31"/>
      <c r="K35" s="31"/>
      <c r="L35" s="32"/>
      <c r="M35" s="31"/>
      <c r="N35" s="31"/>
      <c r="O35" s="32"/>
      <c r="P35" s="31"/>
      <c r="Q35" s="31"/>
      <c r="R35" s="32"/>
      <c r="S35" s="31"/>
      <c r="T35" s="31"/>
      <c r="U35" s="32"/>
    </row>
    <row r="36" spans="1:21" s="7" customFormat="1" ht="32.25" thickBot="1">
      <c r="A36" s="75" t="s">
        <v>33</v>
      </c>
      <c r="B36" s="77" t="s">
        <v>45</v>
      </c>
      <c r="C36" s="58" t="s">
        <v>1</v>
      </c>
      <c r="D36" s="54" t="s">
        <v>2</v>
      </c>
      <c r="E36" s="57" t="s">
        <v>3</v>
      </c>
      <c r="F36" s="58" t="s">
        <v>21</v>
      </c>
      <c r="G36" s="78" t="s">
        <v>2</v>
      </c>
      <c r="H36" s="79" t="s">
        <v>3</v>
      </c>
      <c r="I36" s="58" t="s">
        <v>21</v>
      </c>
      <c r="J36" s="78" t="s">
        <v>2</v>
      </c>
      <c r="K36" s="79" t="s">
        <v>3</v>
      </c>
      <c r="L36" s="58" t="s">
        <v>21</v>
      </c>
      <c r="M36" s="78" t="s">
        <v>2</v>
      </c>
      <c r="N36" s="79" t="s">
        <v>3</v>
      </c>
      <c r="O36" s="58" t="s">
        <v>21</v>
      </c>
      <c r="P36" s="78" t="s">
        <v>2</v>
      </c>
      <c r="Q36" s="79" t="s">
        <v>3</v>
      </c>
      <c r="R36" s="58" t="s">
        <v>21</v>
      </c>
      <c r="S36" s="78" t="s">
        <v>2</v>
      </c>
      <c r="T36" s="79" t="s">
        <v>3</v>
      </c>
      <c r="U36" s="58" t="s">
        <v>21</v>
      </c>
    </row>
    <row r="37" spans="1:21" s="4" customFormat="1" ht="15">
      <c r="A37" s="47">
        <v>28</v>
      </c>
      <c r="B37" s="76" t="s">
        <v>17</v>
      </c>
      <c r="C37" s="72" t="s">
        <v>6</v>
      </c>
      <c r="D37" s="73">
        <v>100</v>
      </c>
      <c r="E37" s="51"/>
      <c r="F37" s="84">
        <f>E37*D37</f>
        <v>0</v>
      </c>
      <c r="G37" s="52">
        <v>100</v>
      </c>
      <c r="H37" s="53"/>
      <c r="I37" s="85">
        <f>H37*G37</f>
        <v>0</v>
      </c>
      <c r="J37" s="74">
        <v>100</v>
      </c>
      <c r="K37" s="53"/>
      <c r="L37" s="84">
        <f>K37*J37</f>
        <v>0</v>
      </c>
      <c r="M37" s="74">
        <v>100</v>
      </c>
      <c r="N37" s="53"/>
      <c r="O37" s="84">
        <f>N37*M37</f>
        <v>0</v>
      </c>
      <c r="P37" s="74">
        <v>100</v>
      </c>
      <c r="Q37" s="53"/>
      <c r="R37" s="84">
        <f>Q37*P37</f>
        <v>0</v>
      </c>
      <c r="S37" s="74">
        <v>100</v>
      </c>
      <c r="T37" s="53"/>
      <c r="U37" s="84">
        <f>T37*S37</f>
        <v>0</v>
      </c>
    </row>
    <row r="38" spans="1:21" s="4" customFormat="1" ht="15" thickBot="1">
      <c r="A38" s="59">
        <v>29</v>
      </c>
      <c r="B38" s="64" t="s">
        <v>18</v>
      </c>
      <c r="C38" s="65" t="s">
        <v>6</v>
      </c>
      <c r="D38" s="66">
        <v>100</v>
      </c>
      <c r="E38" s="63"/>
      <c r="F38" s="83">
        <f>E38*D38</f>
        <v>0</v>
      </c>
      <c r="G38" s="70">
        <v>100</v>
      </c>
      <c r="H38" s="71"/>
      <c r="I38" s="86">
        <f>H38*G38</f>
        <v>0</v>
      </c>
      <c r="J38" s="67">
        <v>100</v>
      </c>
      <c r="K38" s="68"/>
      <c r="L38" s="83">
        <f>K38*J38</f>
        <v>0</v>
      </c>
      <c r="M38" s="67">
        <v>100</v>
      </c>
      <c r="N38" s="68"/>
      <c r="O38" s="83">
        <f>N38*M38</f>
        <v>0</v>
      </c>
      <c r="P38" s="67">
        <v>100</v>
      </c>
      <c r="Q38" s="68"/>
      <c r="R38" s="83">
        <f>Q38*P38</f>
        <v>0</v>
      </c>
      <c r="S38" s="67">
        <v>100</v>
      </c>
      <c r="T38" s="68"/>
      <c r="U38" s="83">
        <f>T38*S38</f>
        <v>0</v>
      </c>
    </row>
    <row r="39" spans="1:21" s="26" customFormat="1" ht="32.25" customHeight="1" thickBot="1">
      <c r="A39" s="110" t="s">
        <v>34</v>
      </c>
      <c r="B39" s="111"/>
      <c r="C39" s="112"/>
      <c r="D39" s="98">
        <f>SUM(F37:F38)</f>
        <v>0</v>
      </c>
      <c r="E39" s="99"/>
      <c r="F39" s="100"/>
      <c r="G39" s="98">
        <f>SUM(I37:I38)</f>
        <v>0</v>
      </c>
      <c r="H39" s="99"/>
      <c r="I39" s="100"/>
      <c r="J39" s="98">
        <f>SUM(L37:L38)</f>
        <v>0</v>
      </c>
      <c r="K39" s="99"/>
      <c r="L39" s="100"/>
      <c r="M39" s="98">
        <f>SUM(O37:O38)</f>
        <v>0</v>
      </c>
      <c r="N39" s="99"/>
      <c r="O39" s="100"/>
      <c r="P39" s="98">
        <f>SUM(R37:R38)</f>
        <v>0</v>
      </c>
      <c r="Q39" s="99"/>
      <c r="R39" s="100"/>
      <c r="S39" s="98">
        <f>SUM(U37:U38)</f>
        <v>0</v>
      </c>
      <c r="T39" s="99"/>
      <c r="U39" s="100"/>
    </row>
    <row r="40" spans="1:21" s="36" customFormat="1" ht="15.75" customHeight="1" thickBot="1">
      <c r="A40" s="33"/>
      <c r="B40" s="27"/>
      <c r="C40" s="27"/>
      <c r="D40" s="34"/>
      <c r="E40" s="34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s="4" customFormat="1" ht="36" customHeight="1" thickBot="1">
      <c r="A41" s="101" t="s">
        <v>48</v>
      </c>
      <c r="B41" s="102"/>
      <c r="C41" s="103"/>
      <c r="D41" s="104">
        <f>D25+D34+D39</f>
        <v>0</v>
      </c>
      <c r="E41" s="90"/>
      <c r="F41" s="91"/>
      <c r="G41" s="89">
        <f>G25+G34+G39</f>
        <v>0</v>
      </c>
      <c r="H41" s="90"/>
      <c r="I41" s="91"/>
      <c r="J41" s="89">
        <f>J25+J34+J39</f>
        <v>0</v>
      </c>
      <c r="K41" s="90"/>
      <c r="L41" s="91"/>
      <c r="M41" s="89">
        <f>M25+M34+M39</f>
        <v>0</v>
      </c>
      <c r="N41" s="90"/>
      <c r="O41" s="91"/>
      <c r="P41" s="89">
        <f>P25+P34+P39</f>
        <v>0</v>
      </c>
      <c r="Q41" s="90"/>
      <c r="R41" s="91"/>
      <c r="S41" s="89">
        <f>S25+S34+S39</f>
        <v>0</v>
      </c>
      <c r="T41" s="90"/>
      <c r="U41" s="91"/>
    </row>
    <row r="42" spans="1:21" s="10" customFormat="1" ht="18.75" customHeight="1">
      <c r="A42" s="20"/>
      <c r="B42" s="21"/>
      <c r="C42" s="21"/>
      <c r="D42" s="21"/>
      <c r="E42" s="21"/>
      <c r="F42" s="22"/>
      <c r="G42" s="20"/>
      <c r="H42" s="20"/>
      <c r="I42" s="22"/>
      <c r="J42" s="20"/>
      <c r="K42" s="20"/>
      <c r="L42" s="22"/>
      <c r="M42" s="20"/>
      <c r="N42" s="20"/>
      <c r="O42" s="22"/>
      <c r="P42" s="20"/>
      <c r="Q42" s="20"/>
      <c r="R42" s="22"/>
      <c r="S42" s="20"/>
      <c r="T42" s="20"/>
      <c r="U42" s="22"/>
    </row>
    <row r="43" spans="1:14" s="4" customFormat="1" ht="27.75" customHeight="1">
      <c r="A43" s="11"/>
      <c r="B43" s="12" t="s">
        <v>36</v>
      </c>
      <c r="C43" s="119"/>
      <c r="D43" s="119"/>
      <c r="E43" s="119"/>
      <c r="F43" s="119"/>
      <c r="H43" s="87" t="s">
        <v>32</v>
      </c>
      <c r="I43" s="118" t="s">
        <v>66</v>
      </c>
      <c r="J43" s="118"/>
      <c r="K43" s="118"/>
      <c r="L43" s="118"/>
      <c r="M43" s="118"/>
      <c r="N43" s="118"/>
    </row>
    <row r="44" spans="1:20" s="4" customFormat="1" ht="27.75" customHeight="1">
      <c r="A44" s="11"/>
      <c r="B44" s="12" t="s">
        <v>37</v>
      </c>
      <c r="C44" s="119"/>
      <c r="D44" s="119"/>
      <c r="E44" s="119"/>
      <c r="F44" s="119"/>
      <c r="I44" s="33" t="s">
        <v>46</v>
      </c>
      <c r="J44" s="116" t="s">
        <v>68</v>
      </c>
      <c r="K44" s="116"/>
      <c r="L44" s="116"/>
      <c r="M44" s="116"/>
      <c r="N44" s="116"/>
      <c r="P44" s="116"/>
      <c r="Q44" s="116"/>
      <c r="R44" s="116"/>
      <c r="S44" s="116"/>
      <c r="T44" s="116"/>
    </row>
    <row r="45" spans="1:20" s="4" customFormat="1" ht="27.75" customHeight="1">
      <c r="A45" s="11"/>
      <c r="B45" s="12" t="s">
        <v>52</v>
      </c>
      <c r="C45" s="120"/>
      <c r="D45" s="121"/>
      <c r="E45" s="121"/>
      <c r="F45" s="122"/>
      <c r="I45" s="33" t="s">
        <v>47</v>
      </c>
      <c r="J45" s="116" t="s">
        <v>67</v>
      </c>
      <c r="K45" s="116"/>
      <c r="L45" s="116"/>
      <c r="M45" s="116"/>
      <c r="N45" s="116"/>
      <c r="P45" s="116"/>
      <c r="Q45" s="116"/>
      <c r="R45" s="116"/>
      <c r="S45" s="116"/>
      <c r="T45" s="116"/>
    </row>
    <row r="46" spans="1:20" s="4" customFormat="1" ht="27.75" customHeight="1">
      <c r="A46" s="11"/>
      <c r="B46" s="12" t="s">
        <v>38</v>
      </c>
      <c r="C46" s="119"/>
      <c r="D46" s="119"/>
      <c r="E46" s="119"/>
      <c r="F46" s="119"/>
      <c r="I46" s="33" t="s">
        <v>49</v>
      </c>
      <c r="J46" s="117" t="s">
        <v>69</v>
      </c>
      <c r="K46" s="117"/>
      <c r="L46" s="117"/>
      <c r="M46" s="117"/>
      <c r="N46" s="117"/>
      <c r="P46" s="117"/>
      <c r="Q46" s="117"/>
      <c r="R46" s="117"/>
      <c r="S46" s="117"/>
      <c r="T46" s="117"/>
    </row>
    <row r="47" spans="1:10" s="14" customFormat="1" ht="15">
      <c r="A47" s="13"/>
      <c r="I47" s="88" t="s">
        <v>71</v>
      </c>
      <c r="J47" s="14" t="s">
        <v>72</v>
      </c>
    </row>
    <row r="48" s="14" customFormat="1" ht="15"/>
    <row r="49" s="14" customFormat="1" ht="15"/>
    <row r="50" s="14" customFormat="1" ht="35.25" customHeight="1"/>
  </sheetData>
  <sheetProtection selectLockedCells="1"/>
  <mergeCells count="46">
    <mergeCell ref="P44:T44"/>
    <mergeCell ref="P45:T45"/>
    <mergeCell ref="P46:T46"/>
    <mergeCell ref="P39:R39"/>
    <mergeCell ref="S39:U39"/>
    <mergeCell ref="P41:R41"/>
    <mergeCell ref="S41:U41"/>
    <mergeCell ref="P1:R1"/>
    <mergeCell ref="S1:U1"/>
    <mergeCell ref="P25:R25"/>
    <mergeCell ref="S25:U25"/>
    <mergeCell ref="P34:R34"/>
    <mergeCell ref="S34:U34"/>
    <mergeCell ref="J45:N45"/>
    <mergeCell ref="J46:N46"/>
    <mergeCell ref="I43:N43"/>
    <mergeCell ref="C46:F46"/>
    <mergeCell ref="C45:F45"/>
    <mergeCell ref="C43:F43"/>
    <mergeCell ref="C44:F44"/>
    <mergeCell ref="J44:N44"/>
    <mergeCell ref="A41:C41"/>
    <mergeCell ref="D41:F41"/>
    <mergeCell ref="D1:F1"/>
    <mergeCell ref="A1:C1"/>
    <mergeCell ref="A39:C39"/>
    <mergeCell ref="A25:C25"/>
    <mergeCell ref="D25:F25"/>
    <mergeCell ref="A34:C34"/>
    <mergeCell ref="D34:F34"/>
    <mergeCell ref="D39:F39"/>
    <mergeCell ref="J41:L41"/>
    <mergeCell ref="M41:O41"/>
    <mergeCell ref="G1:I1"/>
    <mergeCell ref="J1:L1"/>
    <mergeCell ref="M1:O1"/>
    <mergeCell ref="G41:I41"/>
    <mergeCell ref="J25:L25"/>
    <mergeCell ref="G25:I25"/>
    <mergeCell ref="M25:O25"/>
    <mergeCell ref="G34:I34"/>
    <mergeCell ref="J34:L34"/>
    <mergeCell ref="M34:O34"/>
    <mergeCell ref="G39:I39"/>
    <mergeCell ref="J39:L39"/>
    <mergeCell ref="M39:O39"/>
  </mergeCells>
  <dataValidations count="1">
    <dataValidation type="decimal" allowBlank="1" showInputMessage="1" showErrorMessage="1" errorTitle="Maximálně přípustná cena" error="Maximálně přípustná cena položky činí 400,- Kč /hod bez DPH" sqref="E24 H24 K24 N24 Q24 T24">
      <formula1>0.01</formula1>
      <formula2>400</formula2>
    </dataValidation>
  </dataValidations>
  <printOptions horizontalCentered="1" verticalCentered="1"/>
  <pageMargins left="0.2362204724409449" right="0.2362204724409449" top="0.5511811023622047" bottom="0.5511811023622047" header="0.11811023622047245" footer="0.11811023622047245"/>
  <pageSetup fitToHeight="1" fitToWidth="1" horizontalDpi="600" verticalDpi="600" orientation="landscape" paperSize="9" scale="37" r:id="rId1"/>
  <headerFooter>
    <oddHeader>&amp;R&amp;16Příloha č. 2 Ceník
</oddHead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GrygarJ</dc:creator>
  <cp:keywords/>
  <dc:description/>
  <cp:lastModifiedBy>w0133gem</cp:lastModifiedBy>
  <cp:lastPrinted>2016-05-11T12:00:24Z</cp:lastPrinted>
  <dcterms:created xsi:type="dcterms:W3CDTF">2013-08-27T12:01:20Z</dcterms:created>
  <dcterms:modified xsi:type="dcterms:W3CDTF">2018-08-13T09:20:53Z</dcterms:modified>
  <cp:category/>
  <cp:version/>
  <cp:contentType/>
  <cp:contentStatus/>
</cp:coreProperties>
</file>