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4_ZAKAZKY\PS_17_108_OVA_JIH_DSP+DPS\05_DPS\SO 06_INFOCENTRUM\INTERIER\"/>
    </mc:Choice>
  </mc:AlternateContent>
  <bookViews>
    <workbookView xWindow="108" yWindow="72" windowWidth="12528" windowHeight="12408" activeTab="2"/>
  </bookViews>
  <sheets>
    <sheet name="KRYCÍ_LIST" sheetId="6" r:id="rId1"/>
    <sheet name="TYPOVÝ_NÁBYTEK" sheetId="1" r:id="rId2"/>
    <sheet name="ATYPICKÝ_NÁBYTEK" sheetId="2" r:id="rId3"/>
    <sheet name="OSTATNÍ_VYBAVENÍ_NEREZ" sheetId="3" state="hidden" r:id="rId4"/>
  </sheets>
  <definedNames>
    <definedName name="_xlnm.Print_Area" localSheetId="2">ATYPICKÝ_NÁBYTEK!$A$1:$L$16</definedName>
    <definedName name="_xlnm.Print_Area" localSheetId="0">KRYCÍ_LIST!#REF!</definedName>
    <definedName name="_xlnm.Print_Area" localSheetId="1">TYPOVÝ_NÁBYTEK!$A$1:$N$16</definedName>
  </definedNames>
  <calcPr calcId="152511"/>
</workbook>
</file>

<file path=xl/calcChain.xml><?xml version="1.0" encoding="utf-8"?>
<calcChain xmlns="http://schemas.openxmlformats.org/spreadsheetml/2006/main">
  <c r="I7" i="2" l="1"/>
  <c r="K7" i="2" l="1"/>
  <c r="L7" i="2" s="1"/>
  <c r="I6" i="2" l="1"/>
  <c r="K6" i="2" l="1"/>
  <c r="L6" i="2" s="1"/>
  <c r="I5" i="2"/>
  <c r="I8" i="2"/>
  <c r="K8" i="2" s="1"/>
  <c r="I9" i="2"/>
  <c r="K9" i="2" s="1"/>
  <c r="I10" i="2"/>
  <c r="K10" i="2" s="1"/>
  <c r="J6" i="1"/>
  <c r="L6" i="1" s="1"/>
  <c r="J7" i="1"/>
  <c r="J8" i="1"/>
  <c r="L8" i="1" s="1"/>
  <c r="J9" i="1"/>
  <c r="L9" i="1" s="1"/>
  <c r="J10" i="1"/>
  <c r="J5" i="1"/>
  <c r="L10" i="1" l="1"/>
  <c r="M10" i="1" s="1"/>
  <c r="J13" i="1"/>
  <c r="E10" i="6" s="1"/>
  <c r="G10" i="6" s="1"/>
  <c r="L5" i="1"/>
  <c r="M5" i="1" s="1"/>
  <c r="I13" i="2"/>
  <c r="E11" i="6" s="1"/>
  <c r="G11" i="6" s="1"/>
  <c r="L10" i="2"/>
  <c r="K5" i="2"/>
  <c r="L8" i="2"/>
  <c r="M6" i="1"/>
  <c r="L7" i="1"/>
  <c r="M7" i="1" s="1"/>
  <c r="L9" i="2"/>
  <c r="M8" i="1"/>
  <c r="M9" i="1"/>
  <c r="L5" i="2" l="1"/>
  <c r="L15" i="2" s="1"/>
  <c r="K14" i="2"/>
  <c r="L14" i="1"/>
  <c r="G15" i="6"/>
  <c r="E15" i="6"/>
  <c r="M15" i="1"/>
</calcChain>
</file>

<file path=xl/sharedStrings.xml><?xml version="1.0" encoding="utf-8"?>
<sst xmlns="http://schemas.openxmlformats.org/spreadsheetml/2006/main" count="213" uniqueCount="156">
  <si>
    <t xml:space="preserve">část: </t>
  </si>
  <si>
    <t>Interiér</t>
  </si>
  <si>
    <t xml:space="preserve">příloha: </t>
  </si>
  <si>
    <t>poř. č.</t>
  </si>
  <si>
    <t>označ.</t>
  </si>
  <si>
    <t>název položky</t>
  </si>
  <si>
    <t>popis a specifikace</t>
  </si>
  <si>
    <t xml:space="preserve"> foto, schéma</t>
  </si>
  <si>
    <t>KS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</si>
  <si>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</si>
  <si>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</si>
  <si>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</si>
  <si>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</si>
  <si>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</si>
  <si>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</si>
  <si>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</si>
  <si>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</si>
  <si>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</si>
  <si>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</si>
  <si>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</si>
  <si>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</si>
  <si>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</si>
  <si>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</si>
  <si>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NÁBYTEK TYPOVÝ</t>
  </si>
  <si>
    <t>SPECIFIKACE NÁBYTKU</t>
  </si>
  <si>
    <t>19.</t>
  </si>
  <si>
    <t>NÁBYTEK ATYPICKÝ</t>
  </si>
  <si>
    <t>OSTATNÍ VYBAVENÍ</t>
  </si>
  <si>
    <t>odpadkový koš do kanceláře</t>
  </si>
  <si>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295 mm, v. 342 mm</t>
    </r>
  </si>
  <si>
    <t>drátěný odpadkový koš, volně stojící, objem 12 l, barva stříbrná RAL 9006</t>
  </si>
  <si>
    <t>odpadkový koš wc</t>
  </si>
  <si>
    <t>kulatý odpadkový koš z leštěného nerezového plechu a s nášlapným mechanismem, vyndavací vnitřní plastová vložka s uchem</t>
  </si>
  <si>
    <t>odpadkový koš kuchyně</t>
  </si>
  <si>
    <t>plastový odpadkový koš, barva šedá, víko se otevírá při otevření dveří skříňky, objem 13 l</t>
  </si>
  <si>
    <t>zásobník papírových ručníků</t>
  </si>
  <si>
    <t>wc štětka</t>
  </si>
  <si>
    <t>držák toaletního papíru</t>
  </si>
  <si>
    <t>zásobník hygienických sáčků</t>
  </si>
  <si>
    <t>dávkovač tekutého mýdla</t>
  </si>
  <si>
    <t>rozměr (v. x š. x hl.)</t>
  </si>
  <si>
    <t>uzamykatelný zásobník skládaných zz ručníků, kapacita 600 ručníků, provedení nerez</t>
  </si>
  <si>
    <t>materiál nerez</t>
  </si>
  <si>
    <t>nerezový uzamykatelný zásobník, pro role do průměru 24 cm</t>
  </si>
  <si>
    <t>zásobník na hygienické mikrotenové sáčky, materiál nerez</t>
  </si>
  <si>
    <t>nerezový dávkovač tekutého mýdla o objemu 1200 ml</t>
  </si>
  <si>
    <t>1S</t>
  </si>
  <si>
    <t>2S</t>
  </si>
  <si>
    <t>3S</t>
  </si>
  <si>
    <t>4S</t>
  </si>
  <si>
    <t>5S</t>
  </si>
  <si>
    <t>6S</t>
  </si>
  <si>
    <t>7S</t>
  </si>
  <si>
    <t>varná deska 2 plotýnková</t>
  </si>
  <si>
    <t>varná deska 4 plotýnková</t>
  </si>
  <si>
    <t>digestoř</t>
  </si>
  <si>
    <t>8S</t>
  </si>
  <si>
    <t>9S</t>
  </si>
  <si>
    <t>10S</t>
  </si>
  <si>
    <t>11S</t>
  </si>
  <si>
    <t>12S</t>
  </si>
  <si>
    <t>háček</t>
  </si>
  <si>
    <t>55 mm</t>
  </si>
  <si>
    <t>zářivkové svítidlo</t>
  </si>
  <si>
    <t>zářivkové těleso výklopné, barva stříbrná matná, pro pevné připojení svorkovnice, materiál kov / sklo, výkon 13 W</t>
  </si>
  <si>
    <t>sklokeramická varná deska</t>
  </si>
  <si>
    <t>výsuvná, recirkulační</t>
  </si>
  <si>
    <t>lednice</t>
  </si>
  <si>
    <t>vestavná</t>
  </si>
  <si>
    <t>330x265x120 mm</t>
  </si>
  <si>
    <t>320x110x105 mm</t>
  </si>
  <si>
    <t>263x255x120 mm</t>
  </si>
  <si>
    <t>95x140x30 mm</t>
  </si>
  <si>
    <t>65x300x510 mm</t>
  </si>
  <si>
    <t>47x594x510 mm</t>
  </si>
  <si>
    <t>820x596x545 mm</t>
  </si>
  <si>
    <t>173x598x295 mm</t>
  </si>
  <si>
    <t>580x85 mm</t>
  </si>
  <si>
    <t>místnost</t>
  </si>
  <si>
    <t>cena / MJ</t>
  </si>
  <si>
    <t>celkem</t>
  </si>
  <si>
    <t>DPH</t>
  </si>
  <si>
    <t>cena DPH</t>
  </si>
  <si>
    <t>cena s DPH</t>
  </si>
  <si>
    <t>bližší specifikace výkres č.</t>
  </si>
  <si>
    <t xml:space="preserve">Celkem za místnost </t>
  </si>
  <si>
    <t>cena za dodávku interiéru bez DPH</t>
  </si>
  <si>
    <t>vyměření, manipulace a montáž</t>
  </si>
  <si>
    <t>cena za dodávku interiéru vč. DPH</t>
  </si>
  <si>
    <t>A.3.10-109</t>
  </si>
  <si>
    <t>A.3.10-110</t>
  </si>
  <si>
    <t>A.3.10-119</t>
  </si>
  <si>
    <t>A.3.10-120</t>
  </si>
  <si>
    <t>A.3.10-121</t>
  </si>
  <si>
    <t>A.3.10-125</t>
  </si>
  <si>
    <t>cena bez DPH</t>
  </si>
  <si>
    <t>Cena s DPH</t>
  </si>
  <si>
    <t>NÁBYTEK TYPOVÝ - volný</t>
  </si>
  <si>
    <t>Doprava montáž nábytku je zahrnutá v ceně.</t>
  </si>
  <si>
    <t>Celková cena:</t>
  </si>
  <si>
    <t>ROZPOČET</t>
  </si>
  <si>
    <t>4</t>
  </si>
  <si>
    <t>5</t>
  </si>
  <si>
    <t>6</t>
  </si>
  <si>
    <t xml:space="preserve">NÁMĚSTÍ OVA - JIH, VEŘEJNÝ PROSTOR OSTRAVA - HRABŮVKA
ul. Horní, 700 30 Ostrava - Hrabůvka; p.č. 311/33, 304/2, a další, k.ú. 714585 Hrabůvka
SO 06.1 - INFOCENTRUM
Stupeň PD: DSP
Část: Projekt interiéru 
</t>
  </si>
  <si>
    <t>NV 01</t>
  </si>
  <si>
    <t xml:space="preserve">KANCELÁŘSKÁ ŽIDLE NA KOLEČKÁCH
</t>
  </si>
  <si>
    <t>výškově nastavitelná čalouněná kancelářská židle s područkami,celk.výška 90 - 101 cm, výška sedáku 43 - 54 cm, celk.šířka 68 cm,  rám křesla ze světle šedého nylonu, celočalouněný samonosnou šedou síťovinou, mechanika s integrovaným houpacím pohybem, plynový píst, světle šedý hliníkový kříž, kolečka velká bílá, včetně područek</t>
  </si>
  <si>
    <t>1.1, 1.3</t>
  </si>
  <si>
    <t>NV 02</t>
  </si>
  <si>
    <t xml:space="preserve">ZÁVĚSNÉ SVÍTIDLO RETRO
</t>
  </si>
  <si>
    <t>1.1</t>
  </si>
  <si>
    <t>NV 03</t>
  </si>
  <si>
    <t xml:space="preserve">JÍDELNÍ STŮL
</t>
  </si>
  <si>
    <t>1.4</t>
  </si>
  <si>
    <t xml:space="preserve">POPIS: masivní borovice, Barva - antracit (resp.černošedé moření), Průhledný akrylový lak
ROZMĚRY: 74 X 74 cm, výška 73 cm. 
</t>
  </si>
  <si>
    <t>NV 04</t>
  </si>
  <si>
    <t xml:space="preserve">JÍDELNÍ ŽIDLE
</t>
  </si>
  <si>
    <t xml:space="preserve">POPIS: vyztužený polypropylenový plast
ROZMĚRY: Šířka: 50 cm, Hloubka: 46 cm, Výška: 76 cm
Šířka sedáku: 40 cm, Hloubka sedáku: 40 cm, Výška sedáku: 44 cm
BARVA: ŽLUTÁ, 
Testováno pro: 110 kg
</t>
  </si>
  <si>
    <t>NV 05</t>
  </si>
  <si>
    <t xml:space="preserve">CELOKOVOVÝ REGÁL HL. 365 mm  
</t>
  </si>
  <si>
    <t xml:space="preserve">POPIS: KONSTRUKCE SVAŘOVANÁ Z OCELOVÉHO PLECHU tl. 2 mm, BAREVNÉ PROVEDENÍ - POZINK,  ROZMĚRY: 1220 / 365 mm, VÝŠKA 1980 mm, POLICE POZINK  5 ks (Z OCELOVÉHO PLECHU)  NOSNOST  POLICE 100 kg,  NOSNOST: CELKOVÁ 500 kg
</t>
  </si>
  <si>
    <t>1220 /365 /1980 mm</t>
  </si>
  <si>
    <t>500 /460 /760 mm</t>
  </si>
  <si>
    <t>740 /740 /730 mm</t>
  </si>
  <si>
    <t xml:space="preserve">CELOKOVOVÝ REGÁL HL. 610 mm  
</t>
  </si>
  <si>
    <t>d=410mm</t>
  </si>
  <si>
    <t>celk.výška 90 - 101 cm, výška sedáku 43 - 54 cm, celk.šířka 68 cm</t>
  </si>
  <si>
    <t>1.2, 1.6</t>
  </si>
  <si>
    <t>1.5</t>
  </si>
  <si>
    <t xml:space="preserve">POPIS: KONSTRUKCE SVAŘOVANÁ Z OCELOVÉHO PLECHU tl. 2 mm, BAREVNÉ PROVEDENÍ - POZINK,  ROZMĚRY: 1525 / 610 mm, VÝŠKA 1980 mm, POLICE POZINK  5 ks (Z OCELOVÉHO PLECHU)  NOSNOST  POLICE 100 kg,  NOSNOST: CELKOVÁ 550 kg
</t>
  </si>
  <si>
    <t>1525 /610 /1980 mm</t>
  </si>
  <si>
    <t>N 01</t>
  </si>
  <si>
    <t>N 02</t>
  </si>
  <si>
    <t>N 03</t>
  </si>
  <si>
    <t>N 04</t>
  </si>
  <si>
    <t>RECEPČNÍ PULT</t>
  </si>
  <si>
    <t>2515x705x1100 mm</t>
  </si>
  <si>
    <t>SPECIFIKACE VIZ. VÝKRES Č. SO 06_116</t>
  </si>
  <si>
    <t>ODDĚLENÍ NÁVŠTĚVNICKÉ ZÓNY</t>
  </si>
  <si>
    <t>1695x 46 x 1100 mm</t>
  </si>
  <si>
    <t>SPECIFIKACE VIZ. VÝKRES Č. SO 06_117</t>
  </si>
  <si>
    <t>2180x300x2700 mm</t>
  </si>
  <si>
    <t>POLICOVÁ SESTAVA</t>
  </si>
  <si>
    <t>KUCHYŇSKÁ LINKA</t>
  </si>
  <si>
    <t>2010x600x2100 mm</t>
  </si>
  <si>
    <t>SPECIFIKACE VIZ. VÝKRES Č. SO 06_118 ( vč. lednice, dřezu, koše)</t>
  </si>
  <si>
    <t>N 05</t>
  </si>
  <si>
    <t>PRACOVNÍ STŮL + ZÁSUVNÝ KONTEJNER NA KOLEČKÁCH</t>
  </si>
  <si>
    <t>SPECIFIKACE VIZ. VÝKRES Č. SO 06_119</t>
  </si>
  <si>
    <t>1.3</t>
  </si>
  <si>
    <t>2195x800x730 mm</t>
  </si>
  <si>
    <t>N 06</t>
  </si>
  <si>
    <t>POLICE</t>
  </si>
  <si>
    <t>2195x425x825 mm</t>
  </si>
  <si>
    <t xml:space="preserve">VNĚJŠÍ BARVA ČERNÁ, VNITŘNÍ ZLATÁ, ROZMĚRY: d=410mm, vč závěsu l=1200mm, těleso kov, povrch černá, kryt vnější černá, vnitřní zlatá, pro žárovku 1x60W, E27, 230V, IP20, tř.1, vypínač č.01, 7m kabel CYKY 3x1,5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</si>
</sst>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20"/>
      <name val="Arial"/>
      <family val="2"/>
      <charset val="238"/>
    </font>
    <font>
      <sz val="20"/>
      <name val="Arial"/>
      <family val="2"/>
      <charset val="238"/>
    </font>
    <font>
      <sz val="10"/>
      <name val="Calibri"/>
      <family val="2"/>
      <charset val="238"/>
    </font>
    <font>
      <b/>
      <sz val="10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1"/>
      <color rgb="FF9C65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2"/>
      <name val="Arial"/>
      <family val="2"/>
      <charset val="238"/>
    </font>
    <font>
      <sz val="14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EB9C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4" fillId="3" borderId="0" applyNumberFormat="0" applyBorder="0" applyAlignment="0" applyProtection="0"/>
    <xf numFmtId="0" fontId="1" fillId="0" borderId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84">
    <xf numFmtId="0" fontId="0" fillId="0" borderId="0" xfId="0"/>
    <xf numFmtId="0" fontId="1" fillId="0" borderId="1" xfId="2" applyBorder="1" applyAlignment="1">
      <alignment horizontal="center" vertical="center" wrapText="1"/>
    </xf>
    <xf numFmtId="0" fontId="1" fillId="0" borderId="1" xfId="2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2" applyFill="1" applyBorder="1" applyAlignment="1">
      <alignment horizontal="left" vertical="center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2" applyFont="1" applyBorder="1" applyAlignment="1">
      <alignment horizontal="center" vertical="center" wrapText="1"/>
    </xf>
    <xf numFmtId="0" fontId="6" fillId="4" borderId="0" xfId="2" applyFont="1" applyFill="1" applyBorder="1" applyAlignment="1">
      <alignment horizontal="left"/>
    </xf>
    <xf numFmtId="0" fontId="6" fillId="4" borderId="0" xfId="2" applyFont="1" applyFill="1" applyBorder="1"/>
    <xf numFmtId="0" fontId="5" fillId="4" borderId="0" xfId="2" applyFont="1" applyFill="1" applyBorder="1"/>
    <xf numFmtId="0" fontId="2" fillId="4" borderId="0" xfId="2" applyFont="1" applyFill="1" applyBorder="1"/>
    <xf numFmtId="0" fontId="3" fillId="4" borderId="0" xfId="2" applyFont="1" applyFill="1" applyBorder="1" applyAlignment="1">
      <alignment horizontal="center"/>
    </xf>
    <xf numFmtId="0" fontId="6" fillId="5" borderId="0" xfId="2" applyFont="1" applyFill="1" applyBorder="1" applyAlignment="1">
      <alignment horizontal="left"/>
    </xf>
    <xf numFmtId="0" fontId="6" fillId="5" borderId="0" xfId="2" applyFont="1" applyFill="1" applyBorder="1"/>
    <xf numFmtId="0" fontId="5" fillId="5" borderId="0" xfId="2" applyFont="1" applyFill="1" applyBorder="1"/>
    <xf numFmtId="0" fontId="2" fillId="5" borderId="0" xfId="2" applyFont="1" applyFill="1" applyBorder="1"/>
    <xf numFmtId="0" fontId="5" fillId="5" borderId="2" xfId="2" applyFont="1" applyFill="1" applyBorder="1"/>
    <xf numFmtId="0" fontId="5" fillId="4" borderId="5" xfId="2" applyFont="1" applyFill="1" applyBorder="1"/>
    <xf numFmtId="0" fontId="6" fillId="4" borderId="6" xfId="2" applyFont="1" applyFill="1" applyBorder="1" applyAlignment="1">
      <alignment horizontal="left"/>
    </xf>
    <xf numFmtId="0" fontId="6" fillId="4" borderId="6" xfId="2" applyFont="1" applyFill="1" applyBorder="1"/>
    <xf numFmtId="0" fontId="4" fillId="4" borderId="6" xfId="2" applyFont="1" applyFill="1" applyBorder="1"/>
    <xf numFmtId="0" fontId="2" fillId="4" borderId="6" xfId="2" applyFont="1" applyFill="1" applyBorder="1"/>
    <xf numFmtId="0" fontId="5" fillId="4" borderId="2" xfId="2" applyFont="1" applyFill="1" applyBorder="1"/>
    <xf numFmtId="0" fontId="2" fillId="4" borderId="3" xfId="2" applyFont="1" applyFill="1" applyBorder="1"/>
    <xf numFmtId="0" fontId="4" fillId="4" borderId="4" xfId="2" applyFont="1" applyFill="1" applyBorder="1" applyAlignment="1">
      <alignment horizontal="right"/>
    </xf>
    <xf numFmtId="16" fontId="7" fillId="4" borderId="4" xfId="2" applyNumberFormat="1" applyFont="1" applyFill="1" applyBorder="1"/>
    <xf numFmtId="0" fontId="8" fillId="4" borderId="4" xfId="2" applyFont="1" applyFill="1" applyBorder="1"/>
    <xf numFmtId="0" fontId="2" fillId="4" borderId="4" xfId="2" applyFont="1" applyFill="1" applyBorder="1"/>
    <xf numFmtId="0" fontId="2" fillId="0" borderId="0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1" fillId="0" borderId="0" xfId="2" applyBorder="1" applyAlignment="1">
      <alignment horizontal="center" vertical="center" wrapText="1"/>
    </xf>
    <xf numFmtId="0" fontId="1" fillId="0" borderId="7" xfId="2" applyBorder="1" applyAlignment="1">
      <alignment horizontal="center" vertical="center" wrapText="1"/>
    </xf>
    <xf numFmtId="0" fontId="1" fillId="0" borderId="8" xfId="2" applyBorder="1" applyAlignment="1">
      <alignment horizontal="center" vertical="center" wrapText="1"/>
    </xf>
    <xf numFmtId="0" fontId="1" fillId="0" borderId="9" xfId="2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1" fillId="0" borderId="10" xfId="2" applyBorder="1" applyAlignment="1">
      <alignment horizontal="center" vertical="center" wrapText="1"/>
    </xf>
    <xf numFmtId="0" fontId="1" fillId="0" borderId="10" xfId="2" applyFill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0" fontId="1" fillId="0" borderId="11" xfId="2" applyBorder="1" applyAlignment="1">
      <alignment horizontal="center" vertical="center" wrapText="1"/>
    </xf>
    <xf numFmtId="0" fontId="1" fillId="0" borderId="12" xfId="2" applyBorder="1" applyAlignment="1">
      <alignment horizontal="center" vertical="center"/>
    </xf>
    <xf numFmtId="0" fontId="1" fillId="0" borderId="13" xfId="2" applyBorder="1" applyAlignment="1">
      <alignment horizontal="center" vertical="center"/>
    </xf>
    <xf numFmtId="0" fontId="2" fillId="0" borderId="11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1" fillId="0" borderId="0" xfId="2" applyFill="1" applyBorder="1" applyAlignment="1">
      <alignment horizontal="left" vertical="center" wrapText="1"/>
    </xf>
    <xf numFmtId="0" fontId="5" fillId="6" borderId="5" xfId="2" applyFont="1" applyFill="1" applyBorder="1"/>
    <xf numFmtId="0" fontId="6" fillId="6" borderId="6" xfId="2" applyFont="1" applyFill="1" applyBorder="1" applyAlignment="1">
      <alignment horizontal="left"/>
    </xf>
    <xf numFmtId="0" fontId="6" fillId="6" borderId="6" xfId="2" applyFont="1" applyFill="1" applyBorder="1"/>
    <xf numFmtId="0" fontId="4" fillId="6" borderId="6" xfId="2" applyFont="1" applyFill="1" applyBorder="1"/>
    <xf numFmtId="0" fontId="2" fillId="6" borderId="6" xfId="2" applyFont="1" applyFill="1" applyBorder="1"/>
    <xf numFmtId="0" fontId="2" fillId="6" borderId="14" xfId="2" applyFont="1" applyFill="1" applyBorder="1"/>
    <xf numFmtId="0" fontId="5" fillId="6" borderId="2" xfId="2" applyFont="1" applyFill="1" applyBorder="1"/>
    <xf numFmtId="0" fontId="6" fillId="6" borderId="0" xfId="2" applyFont="1" applyFill="1" applyBorder="1" applyAlignment="1">
      <alignment horizontal="left"/>
    </xf>
    <xf numFmtId="0" fontId="6" fillId="6" borderId="0" xfId="2" applyFont="1" applyFill="1" applyBorder="1"/>
    <xf numFmtId="0" fontId="5" fillId="6" borderId="0" xfId="2" applyFont="1" applyFill="1" applyBorder="1"/>
    <xf numFmtId="0" fontId="2" fillId="6" borderId="0" xfId="2" applyFont="1" applyFill="1" applyBorder="1"/>
    <xf numFmtId="0" fontId="3" fillId="6" borderId="0" xfId="2" applyFont="1" applyFill="1" applyBorder="1" applyAlignment="1">
      <alignment horizontal="center"/>
    </xf>
    <xf numFmtId="0" fontId="2" fillId="6" borderId="15" xfId="2" applyFont="1" applyFill="1" applyBorder="1"/>
    <xf numFmtId="0" fontId="2" fillId="6" borderId="3" xfId="2" applyFont="1" applyFill="1" applyBorder="1"/>
    <xf numFmtId="0" fontId="4" fillId="6" borderId="4" xfId="2" applyFont="1" applyFill="1" applyBorder="1" applyAlignment="1">
      <alignment horizontal="right"/>
    </xf>
    <xf numFmtId="16" fontId="7" fillId="6" borderId="4" xfId="2" applyNumberFormat="1" applyFont="1" applyFill="1" applyBorder="1"/>
    <xf numFmtId="0" fontId="8" fillId="6" borderId="4" xfId="2" applyFont="1" applyFill="1" applyBorder="1"/>
    <xf numFmtId="0" fontId="2" fillId="6" borderId="4" xfId="2" applyFont="1" applyFill="1" applyBorder="1"/>
    <xf numFmtId="0" fontId="2" fillId="6" borderId="11" xfId="2" applyFont="1" applyFill="1" applyBorder="1"/>
    <xf numFmtId="0" fontId="2" fillId="0" borderId="7" xfId="2" applyFont="1" applyBorder="1" applyAlignment="1">
      <alignment horizontal="left" vertical="center" wrapText="1"/>
    </xf>
    <xf numFmtId="0" fontId="1" fillId="0" borderId="16" xfId="2" applyBorder="1" applyAlignment="1">
      <alignment horizontal="center" vertical="center"/>
    </xf>
    <xf numFmtId="0" fontId="1" fillId="0" borderId="17" xfId="2" applyBorder="1" applyAlignment="1">
      <alignment horizontal="center" vertical="center" wrapText="1"/>
    </xf>
    <xf numFmtId="0" fontId="1" fillId="0" borderId="6" xfId="2" applyBorder="1" applyAlignment="1">
      <alignment horizontal="center" vertical="center" wrapText="1"/>
    </xf>
    <xf numFmtId="0" fontId="1" fillId="0" borderId="0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 wrapText="1"/>
    </xf>
    <xf numFmtId="0" fontId="1" fillId="0" borderId="6" xfId="2" applyFill="1" applyBorder="1" applyAlignment="1">
      <alignment horizontal="left" vertical="center" wrapText="1"/>
    </xf>
    <xf numFmtId="0" fontId="2" fillId="0" borderId="18" xfId="2" applyFont="1" applyBorder="1" applyAlignment="1">
      <alignment horizontal="center" vertical="center" wrapText="1"/>
    </xf>
    <xf numFmtId="0" fontId="0" fillId="0" borderId="0" xfId="0" applyBorder="1"/>
    <xf numFmtId="0" fontId="2" fillId="0" borderId="9" xfId="2" applyFont="1" applyFill="1" applyBorder="1" applyAlignment="1">
      <alignment horizontal="center" vertical="center" wrapText="1"/>
    </xf>
    <xf numFmtId="0" fontId="2" fillId="0" borderId="19" xfId="2" applyFont="1" applyFill="1" applyBorder="1" applyAlignment="1">
      <alignment horizontal="center" vertical="center" wrapText="1"/>
    </xf>
    <xf numFmtId="0" fontId="0" fillId="7" borderId="0" xfId="0" applyFill="1" applyBorder="1"/>
    <xf numFmtId="0" fontId="0" fillId="7" borderId="15" xfId="0" applyFill="1" applyBorder="1"/>
    <xf numFmtId="0" fontId="0" fillId="7" borderId="4" xfId="0" applyFill="1" applyBorder="1"/>
    <xf numFmtId="0" fontId="0" fillId="7" borderId="11" xfId="0" applyFill="1" applyBorder="1"/>
    <xf numFmtId="0" fontId="2" fillId="0" borderId="8" xfId="2" applyFont="1" applyFill="1" applyBorder="1" applyAlignment="1">
      <alignment horizontal="center" vertical="center" wrapText="1"/>
    </xf>
    <xf numFmtId="7" fontId="0" fillId="0" borderId="20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9" fontId="0" fillId="0" borderId="21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7" fontId="0" fillId="0" borderId="18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8" borderId="0" xfId="0" applyFill="1" applyBorder="1"/>
    <xf numFmtId="49" fontId="0" fillId="0" borderId="22" xfId="0" applyNumberForma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/>
    <xf numFmtId="0" fontId="12" fillId="0" borderId="23" xfId="0" applyFont="1" applyBorder="1" applyAlignment="1">
      <alignment wrapText="1"/>
    </xf>
    <xf numFmtId="0" fontId="12" fillId="0" borderId="23" xfId="0" applyFont="1" applyBorder="1" applyAlignment="1">
      <alignment horizontal="justify" wrapText="1"/>
    </xf>
    <xf numFmtId="0" fontId="13" fillId="0" borderId="23" xfId="0" applyFont="1" applyFill="1" applyBorder="1" applyAlignment="1">
      <alignment horizontal="center"/>
    </xf>
    <xf numFmtId="0" fontId="12" fillId="0" borderId="0" xfId="0" applyFont="1" applyBorder="1" applyAlignment="1"/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justify"/>
    </xf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/>
    <xf numFmtId="0" fontId="13" fillId="0" borderId="0" xfId="0" applyFont="1" applyBorder="1" applyAlignment="1">
      <alignment wrapText="1"/>
    </xf>
    <xf numFmtId="0" fontId="13" fillId="2" borderId="24" xfId="0" applyFont="1" applyFill="1" applyBorder="1" applyAlignment="1">
      <alignment horizontal="center" wrapText="1"/>
    </xf>
    <xf numFmtId="164" fontId="13" fillId="2" borderId="24" xfId="0" applyNumberFormat="1" applyFont="1" applyFill="1" applyBorder="1" applyAlignment="1">
      <alignment horizontal="center" wrapText="1"/>
    </xf>
    <xf numFmtId="164" fontId="12" fillId="2" borderId="24" xfId="0" applyNumberFormat="1" applyFont="1" applyFill="1" applyBorder="1" applyAlignment="1">
      <alignment horizontal="center" wrapText="1"/>
    </xf>
    <xf numFmtId="9" fontId="13" fillId="2" borderId="24" xfId="0" applyNumberFormat="1" applyFont="1" applyFill="1" applyBorder="1" applyAlignment="1">
      <alignment horizontal="center" wrapText="1"/>
    </xf>
    <xf numFmtId="0" fontId="13" fillId="0" borderId="23" xfId="0" applyFont="1" applyFill="1" applyBorder="1" applyAlignment="1">
      <alignment horizontal="center" wrapText="1"/>
    </xf>
    <xf numFmtId="164" fontId="13" fillId="0" borderId="23" xfId="0" applyNumberFormat="1" applyFont="1" applyBorder="1" applyAlignment="1">
      <alignment horizontal="center" wrapText="1"/>
    </xf>
    <xf numFmtId="9" fontId="13" fillId="0" borderId="23" xfId="0" applyNumberFormat="1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164" fontId="13" fillId="0" borderId="0" xfId="0" applyNumberFormat="1" applyFont="1" applyBorder="1" applyAlignment="1">
      <alignment horizontal="center" wrapText="1"/>
    </xf>
    <xf numFmtId="164" fontId="12" fillId="0" borderId="0" xfId="0" applyNumberFormat="1" applyFont="1" applyBorder="1" applyAlignment="1">
      <alignment horizontal="center" wrapText="1"/>
    </xf>
    <xf numFmtId="9" fontId="13" fillId="0" borderId="0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12" fillId="2" borderId="24" xfId="0" applyFont="1" applyFill="1" applyBorder="1" applyAlignment="1"/>
    <xf numFmtId="0" fontId="10" fillId="0" borderId="23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1" fillId="2" borderId="25" xfId="0" applyFont="1" applyFill="1" applyBorder="1" applyAlignment="1">
      <alignment horizontal="right"/>
    </xf>
    <xf numFmtId="164" fontId="13" fillId="0" borderId="23" xfId="0" applyNumberFormat="1" applyFont="1" applyFill="1" applyBorder="1" applyAlignment="1">
      <alignment horizontal="center" wrapText="1"/>
    </xf>
    <xf numFmtId="0" fontId="12" fillId="2" borderId="24" xfId="0" applyFont="1" applyFill="1" applyBorder="1" applyAlignment="1">
      <alignment horizontal="left"/>
    </xf>
    <xf numFmtId="0" fontId="12" fillId="2" borderId="24" xfId="0" applyFont="1" applyFill="1" applyBorder="1" applyAlignment="1">
      <alignment horizontal="justify"/>
    </xf>
    <xf numFmtId="0" fontId="13" fillId="2" borderId="24" xfId="0" applyFont="1" applyFill="1" applyBorder="1" applyAlignment="1">
      <alignment horizontal="center"/>
    </xf>
    <xf numFmtId="0" fontId="12" fillId="0" borderId="23" xfId="0" applyFont="1" applyBorder="1" applyAlignment="1"/>
    <xf numFmtId="164" fontId="15" fillId="0" borderId="0" xfId="0" applyNumberFormat="1" applyFont="1" applyAlignment="1">
      <alignment horizontal="center"/>
    </xf>
    <xf numFmtId="164" fontId="16" fillId="0" borderId="0" xfId="0" applyNumberFormat="1" applyFont="1" applyBorder="1" applyAlignment="1">
      <alignment horizontal="center" wrapText="1"/>
    </xf>
    <xf numFmtId="0" fontId="17" fillId="0" borderId="13" xfId="1" applyFont="1" applyFill="1" applyBorder="1" applyAlignment="1">
      <alignment horizontal="center" vertical="center"/>
    </xf>
    <xf numFmtId="0" fontId="2" fillId="0" borderId="26" xfId="2" applyFont="1" applyFill="1" applyBorder="1" applyAlignment="1">
      <alignment horizontal="center" vertical="center"/>
    </xf>
    <xf numFmtId="0" fontId="2" fillId="0" borderId="16" xfId="2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" vertical="center"/>
    </xf>
    <xf numFmtId="0" fontId="5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0" fillId="0" borderId="0" xfId="0" applyFont="1" applyFill="1" applyBorder="1"/>
    <xf numFmtId="44" fontId="0" fillId="0" borderId="0" xfId="3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44" fontId="5" fillId="0" borderId="1" xfId="3" applyFont="1" applyFill="1" applyBorder="1" applyAlignment="1"/>
    <xf numFmtId="9" fontId="5" fillId="0" borderId="1" xfId="4" applyFont="1" applyFill="1" applyBorder="1"/>
    <xf numFmtId="44" fontId="5" fillId="0" borderId="1" xfId="3" applyFont="1" applyFill="1" applyBorder="1"/>
    <xf numFmtId="0" fontId="19" fillId="0" borderId="0" xfId="0" applyFont="1"/>
    <xf numFmtId="0" fontId="5" fillId="0" borderId="0" xfId="0" applyFont="1"/>
    <xf numFmtId="0" fontId="6" fillId="2" borderId="0" xfId="0" applyFont="1" applyFill="1" applyBorder="1"/>
    <xf numFmtId="44" fontId="5" fillId="2" borderId="0" xfId="3" applyFont="1" applyFill="1" applyBorder="1"/>
    <xf numFmtId="9" fontId="5" fillId="2" borderId="0" xfId="4" applyFont="1" applyFill="1" applyBorder="1"/>
    <xf numFmtId="44" fontId="6" fillId="2" borderId="0" xfId="3" applyFont="1" applyFill="1" applyBorder="1"/>
    <xf numFmtId="44" fontId="0" fillId="0" borderId="0" xfId="3" applyFont="1"/>
    <xf numFmtId="0" fontId="6" fillId="4" borderId="27" xfId="0" applyFont="1" applyFill="1" applyBorder="1"/>
    <xf numFmtId="0" fontId="6" fillId="4" borderId="28" xfId="0" applyFont="1" applyFill="1" applyBorder="1" applyAlignment="1">
      <alignment horizontal="center"/>
    </xf>
    <xf numFmtId="0" fontId="6" fillId="9" borderId="27" xfId="0" applyFont="1" applyFill="1" applyBorder="1"/>
    <xf numFmtId="0" fontId="6" fillId="9" borderId="28" xfId="0" applyFont="1" applyFill="1" applyBorder="1"/>
    <xf numFmtId="0" fontId="6" fillId="9" borderId="28" xfId="0" applyFont="1" applyFill="1" applyBorder="1" applyAlignment="1">
      <alignment horizontal="center"/>
    </xf>
    <xf numFmtId="0" fontId="17" fillId="0" borderId="30" xfId="1" applyFont="1" applyFill="1" applyBorder="1" applyAlignment="1">
      <alignment horizontal="center" vertical="center"/>
    </xf>
    <xf numFmtId="0" fontId="2" fillId="5" borderId="2" xfId="2" applyFont="1" applyFill="1" applyBorder="1"/>
    <xf numFmtId="0" fontId="4" fillId="5" borderId="0" xfId="2" applyFont="1" applyFill="1" applyBorder="1" applyAlignment="1">
      <alignment horizontal="right"/>
    </xf>
    <xf numFmtId="16" fontId="7" fillId="5" borderId="0" xfId="2" applyNumberFormat="1" applyFont="1" applyFill="1" applyBorder="1"/>
    <xf numFmtId="0" fontId="8" fillId="5" borderId="0" xfId="2" applyFont="1" applyFill="1" applyBorder="1"/>
    <xf numFmtId="9" fontId="0" fillId="0" borderId="7" xfId="0" applyNumberFormat="1" applyBorder="1" applyAlignment="1">
      <alignment horizontal="center" vertical="center"/>
    </xf>
    <xf numFmtId="0" fontId="1" fillId="0" borderId="32" xfId="2" applyBorder="1" applyAlignment="1">
      <alignment horizontal="center" vertical="center" wrapText="1"/>
    </xf>
    <xf numFmtId="0" fontId="2" fillId="0" borderId="32" xfId="2" applyFont="1" applyBorder="1" applyAlignment="1">
      <alignment horizontal="center" vertical="center" wrapText="1"/>
    </xf>
    <xf numFmtId="0" fontId="2" fillId="0" borderId="33" xfId="2" applyFont="1" applyFill="1" applyBorder="1" applyAlignment="1">
      <alignment horizontal="center" vertical="center" wrapText="1"/>
    </xf>
    <xf numFmtId="0" fontId="2" fillId="0" borderId="34" xfId="2" applyFont="1" applyFill="1" applyBorder="1" applyAlignment="1">
      <alignment horizontal="center" vertical="center" wrapText="1"/>
    </xf>
    <xf numFmtId="0" fontId="2" fillId="0" borderId="32" xfId="2" applyFont="1" applyFill="1" applyBorder="1" applyAlignment="1">
      <alignment horizontal="center" vertical="center" wrapText="1"/>
    </xf>
    <xf numFmtId="0" fontId="1" fillId="0" borderId="34" xfId="2" applyBorder="1" applyAlignment="1">
      <alignment horizontal="center" vertical="center" wrapText="1"/>
    </xf>
    <xf numFmtId="0" fontId="1" fillId="0" borderId="29" xfId="2" applyBorder="1" applyAlignment="1">
      <alignment horizontal="center" vertical="center" wrapText="1"/>
    </xf>
    <xf numFmtId="0" fontId="17" fillId="0" borderId="31" xfId="1" applyFont="1" applyFill="1" applyBorder="1" applyAlignment="1">
      <alignment horizontal="center" vertical="center"/>
    </xf>
    <xf numFmtId="7" fontId="0" fillId="10" borderId="18" xfId="0" applyNumberFormat="1" applyFill="1" applyBorder="1" applyAlignment="1">
      <alignment horizontal="center" vertical="center"/>
    </xf>
    <xf numFmtId="164" fontId="0" fillId="10" borderId="7" xfId="0" applyNumberFormat="1" applyFill="1" applyBorder="1" applyAlignment="1">
      <alignment horizontal="center" vertical="center"/>
    </xf>
    <xf numFmtId="164" fontId="0" fillId="10" borderId="1" xfId="0" applyNumberFormat="1" applyFill="1" applyBorder="1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0" fontId="2" fillId="10" borderId="7" xfId="2" applyFont="1" applyFill="1" applyBorder="1" applyAlignment="1">
      <alignment horizontal="center" vertical="center" wrapText="1"/>
    </xf>
    <xf numFmtId="0" fontId="17" fillId="10" borderId="31" xfId="1" applyFont="1" applyFill="1" applyBorder="1" applyAlignment="1">
      <alignment horizontal="center" vertical="center"/>
    </xf>
    <xf numFmtId="0" fontId="2" fillId="10" borderId="11" xfId="2" applyFont="1" applyFill="1" applyBorder="1" applyAlignment="1">
      <alignment horizontal="center" vertical="center" wrapText="1"/>
    </xf>
    <xf numFmtId="0" fontId="1" fillId="10" borderId="7" xfId="2" applyFill="1" applyBorder="1" applyAlignment="1">
      <alignment horizontal="center" vertical="center" wrapText="1"/>
    </xf>
    <xf numFmtId="49" fontId="0" fillId="10" borderId="22" xfId="0" applyNumberFormat="1" applyFill="1" applyBorder="1" applyAlignment="1">
      <alignment horizontal="center" vertical="center" wrapText="1"/>
    </xf>
    <xf numFmtId="9" fontId="0" fillId="10" borderId="7" xfId="0" applyNumberFormat="1" applyFill="1" applyBorder="1" applyAlignment="1">
      <alignment horizontal="center" vertical="center"/>
    </xf>
    <xf numFmtId="0" fontId="2" fillId="0" borderId="7" xfId="2" applyFont="1" applyBorder="1" applyAlignment="1">
      <alignment horizontal="center" wrapText="1"/>
    </xf>
    <xf numFmtId="0" fontId="2" fillId="10" borderId="7" xfId="2" applyFont="1" applyFill="1" applyBorder="1" applyAlignment="1">
      <alignment horizontal="center" wrapText="1"/>
    </xf>
    <xf numFmtId="0" fontId="2" fillId="0" borderId="1" xfId="2" applyFont="1" applyBorder="1" applyAlignment="1">
      <alignment horizontal="center" wrapText="1"/>
    </xf>
    <xf numFmtId="0" fontId="20" fillId="0" borderId="0" xfId="0" applyFont="1"/>
    <xf numFmtId="0" fontId="5" fillId="0" borderId="0" xfId="0" applyFont="1" applyFill="1" applyBorder="1" applyAlignment="1">
      <alignment horizontal="left" wrapText="1"/>
    </xf>
  </cellXfs>
  <cellStyles count="5">
    <cellStyle name="Měna" xfId="3" builtinId="4"/>
    <cellStyle name="Neutrální" xfId="1" builtinId="28"/>
    <cellStyle name="Normální" xfId="0" builtinId="0"/>
    <cellStyle name="normální 2" xfId="2"/>
    <cellStyle name="Procenta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8.png"/><Relationship Id="rId1" Type="http://schemas.openxmlformats.org/officeDocument/2006/relationships/image" Target="../media/image7.jpeg"/><Relationship Id="rId6" Type="http://schemas.openxmlformats.org/officeDocument/2006/relationships/image" Target="../media/image12.jpeg"/><Relationship Id="rId5" Type="http://schemas.openxmlformats.org/officeDocument/2006/relationships/image" Target="../media/image11.jpeg"/><Relationship Id="rId4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jpeg"/><Relationship Id="rId13" Type="http://schemas.openxmlformats.org/officeDocument/2006/relationships/image" Target="../media/image25.jpeg"/><Relationship Id="rId3" Type="http://schemas.openxmlformats.org/officeDocument/2006/relationships/image" Target="../media/image15.jpeg"/><Relationship Id="rId7" Type="http://schemas.openxmlformats.org/officeDocument/2006/relationships/image" Target="../media/image19.jpeg"/><Relationship Id="rId12" Type="http://schemas.openxmlformats.org/officeDocument/2006/relationships/image" Target="../media/image24.jpeg"/><Relationship Id="rId2" Type="http://schemas.openxmlformats.org/officeDocument/2006/relationships/image" Target="../media/image14.jpeg"/><Relationship Id="rId1" Type="http://schemas.openxmlformats.org/officeDocument/2006/relationships/image" Target="../media/image13.jpeg"/><Relationship Id="rId6" Type="http://schemas.openxmlformats.org/officeDocument/2006/relationships/image" Target="../media/image18.jpeg"/><Relationship Id="rId11" Type="http://schemas.openxmlformats.org/officeDocument/2006/relationships/image" Target="../media/image23.jpeg"/><Relationship Id="rId5" Type="http://schemas.openxmlformats.org/officeDocument/2006/relationships/image" Target="../media/image17.jpeg"/><Relationship Id="rId10" Type="http://schemas.openxmlformats.org/officeDocument/2006/relationships/image" Target="../media/image22.jpeg"/><Relationship Id="rId4" Type="http://schemas.openxmlformats.org/officeDocument/2006/relationships/image" Target="../media/image16.jpeg"/><Relationship Id="rId9" Type="http://schemas.openxmlformats.org/officeDocument/2006/relationships/image" Target="../media/image21.jpeg"/><Relationship Id="rId14" Type="http://schemas.openxmlformats.org/officeDocument/2006/relationships/image" Target="../media/image2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847048</xdr:colOff>
      <xdr:row>4</xdr:row>
      <xdr:rowOff>81644</xdr:rowOff>
    </xdr:from>
    <xdr:to>
      <xdr:col>5</xdr:col>
      <xdr:colOff>2500314</xdr:colOff>
      <xdr:row>4</xdr:row>
      <xdr:rowOff>2286000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9619" y="1319894"/>
          <a:ext cx="1653266" cy="2204356"/>
        </a:xfrm>
        <a:prstGeom prst="rect">
          <a:avLst/>
        </a:prstGeom>
      </xdr:spPr>
    </xdr:pic>
    <xdr:clientData/>
  </xdr:twoCellAnchor>
  <xdr:twoCellAnchor editAs="oneCell">
    <xdr:from>
      <xdr:col>5</xdr:col>
      <xdr:colOff>911678</xdr:colOff>
      <xdr:row>5</xdr:row>
      <xdr:rowOff>68036</xdr:rowOff>
    </xdr:from>
    <xdr:to>
      <xdr:col>5</xdr:col>
      <xdr:colOff>2285999</xdr:colOff>
      <xdr:row>5</xdr:row>
      <xdr:rowOff>2224298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49" y="3660322"/>
          <a:ext cx="1374321" cy="2156262"/>
        </a:xfrm>
        <a:prstGeom prst="rect">
          <a:avLst/>
        </a:prstGeom>
      </xdr:spPr>
    </xdr:pic>
    <xdr:clientData/>
  </xdr:twoCellAnchor>
  <xdr:twoCellAnchor editAs="oneCell">
    <xdr:from>
      <xdr:col>5</xdr:col>
      <xdr:colOff>367393</xdr:colOff>
      <xdr:row>6</xdr:row>
      <xdr:rowOff>97714</xdr:rowOff>
    </xdr:from>
    <xdr:to>
      <xdr:col>5</xdr:col>
      <xdr:colOff>2775859</xdr:colOff>
      <xdr:row>6</xdr:row>
      <xdr:rowOff>2185714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03" b="1505"/>
        <a:stretch/>
      </xdr:blipFill>
      <xdr:spPr>
        <a:xfrm>
          <a:off x="6789964" y="5976000"/>
          <a:ext cx="2408466" cy="2088000"/>
        </a:xfrm>
        <a:prstGeom prst="rect">
          <a:avLst/>
        </a:prstGeom>
      </xdr:spPr>
    </xdr:pic>
    <xdr:clientData/>
  </xdr:twoCellAnchor>
  <xdr:twoCellAnchor editAs="oneCell">
    <xdr:from>
      <xdr:col>5</xdr:col>
      <xdr:colOff>734786</xdr:colOff>
      <xdr:row>7</xdr:row>
      <xdr:rowOff>62908</xdr:rowOff>
    </xdr:from>
    <xdr:to>
      <xdr:col>5</xdr:col>
      <xdr:colOff>2517322</xdr:colOff>
      <xdr:row>7</xdr:row>
      <xdr:rowOff>2362331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57357" y="8186372"/>
          <a:ext cx="1782536" cy="2299423"/>
        </a:xfrm>
        <a:prstGeom prst="rect">
          <a:avLst/>
        </a:prstGeom>
      </xdr:spPr>
    </xdr:pic>
    <xdr:clientData/>
  </xdr:twoCellAnchor>
  <xdr:twoCellAnchor editAs="oneCell">
    <xdr:from>
      <xdr:col>5</xdr:col>
      <xdr:colOff>258534</xdr:colOff>
      <xdr:row>8</xdr:row>
      <xdr:rowOff>13607</xdr:rowOff>
    </xdr:from>
    <xdr:to>
      <xdr:col>5</xdr:col>
      <xdr:colOff>2803070</xdr:colOff>
      <xdr:row>8</xdr:row>
      <xdr:rowOff>2558143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1105" y="10599964"/>
          <a:ext cx="2544536" cy="2544536"/>
        </a:xfrm>
        <a:prstGeom prst="rect">
          <a:avLst/>
        </a:prstGeom>
      </xdr:spPr>
    </xdr:pic>
    <xdr:clientData/>
  </xdr:twoCellAnchor>
  <xdr:twoCellAnchor editAs="oneCell">
    <xdr:from>
      <xdr:col>5</xdr:col>
      <xdr:colOff>122463</xdr:colOff>
      <xdr:row>9</xdr:row>
      <xdr:rowOff>27214</xdr:rowOff>
    </xdr:from>
    <xdr:to>
      <xdr:col>5</xdr:col>
      <xdr:colOff>2884713</xdr:colOff>
      <xdr:row>9</xdr:row>
      <xdr:rowOff>2789464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45034" y="13212535"/>
          <a:ext cx="2762250" cy="2762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26357</xdr:colOff>
      <xdr:row>4</xdr:row>
      <xdr:rowOff>21107</xdr:rowOff>
    </xdr:from>
    <xdr:to>
      <xdr:col>4</xdr:col>
      <xdr:colOff>2993889</xdr:colOff>
      <xdr:row>4</xdr:row>
      <xdr:rowOff>2081893</xdr:rowOff>
    </xdr:to>
    <xdr:pic>
      <xdr:nvPicPr>
        <xdr:cNvPr id="2" name="Obráze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820" t="40521" r="38107" b="946"/>
        <a:stretch/>
      </xdr:blipFill>
      <xdr:spPr>
        <a:xfrm>
          <a:off x="4584750" y="1259357"/>
          <a:ext cx="2967532" cy="2060786"/>
        </a:xfrm>
        <a:prstGeom prst="rect">
          <a:avLst/>
        </a:prstGeom>
      </xdr:spPr>
    </xdr:pic>
    <xdr:clientData/>
  </xdr:twoCellAnchor>
  <xdr:twoCellAnchor editAs="oneCell">
    <xdr:from>
      <xdr:col>4</xdr:col>
      <xdr:colOff>65786</xdr:colOff>
      <xdr:row>5</xdr:row>
      <xdr:rowOff>272143</xdr:rowOff>
    </xdr:from>
    <xdr:to>
      <xdr:col>4</xdr:col>
      <xdr:colOff>3053786</xdr:colOff>
      <xdr:row>5</xdr:row>
      <xdr:rowOff>1603731</xdr:rowOff>
    </xdr:to>
    <xdr:pic>
      <xdr:nvPicPr>
        <xdr:cNvPr id="3" name="Obrázek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110" r="2000"/>
        <a:stretch/>
      </xdr:blipFill>
      <xdr:spPr>
        <a:xfrm>
          <a:off x="4284000" y="3850822"/>
          <a:ext cx="2988000" cy="1331588"/>
        </a:xfrm>
        <a:prstGeom prst="rect">
          <a:avLst/>
        </a:prstGeom>
      </xdr:spPr>
    </xdr:pic>
    <xdr:clientData/>
  </xdr:twoCellAnchor>
  <xdr:twoCellAnchor editAs="oneCell">
    <xdr:from>
      <xdr:col>4</xdr:col>
      <xdr:colOff>410785</xdr:colOff>
      <xdr:row>6</xdr:row>
      <xdr:rowOff>37239</xdr:rowOff>
    </xdr:from>
    <xdr:to>
      <xdr:col>4</xdr:col>
      <xdr:colOff>2803071</xdr:colOff>
      <xdr:row>6</xdr:row>
      <xdr:rowOff>2914327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986" r="33570"/>
        <a:stretch/>
      </xdr:blipFill>
      <xdr:spPr>
        <a:xfrm>
          <a:off x="4628999" y="5752239"/>
          <a:ext cx="2392286" cy="2877088"/>
        </a:xfrm>
        <a:prstGeom prst="rect">
          <a:avLst/>
        </a:prstGeom>
      </xdr:spPr>
    </xdr:pic>
    <xdr:clientData/>
  </xdr:twoCellAnchor>
  <xdr:twoCellAnchor editAs="oneCell">
    <xdr:from>
      <xdr:col>4</xdr:col>
      <xdr:colOff>394287</xdr:colOff>
      <xdr:row>7</xdr:row>
      <xdr:rowOff>40821</xdr:rowOff>
    </xdr:from>
    <xdr:to>
      <xdr:col>4</xdr:col>
      <xdr:colOff>2852783</xdr:colOff>
      <xdr:row>7</xdr:row>
      <xdr:rowOff>3061575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602" r="44948"/>
        <a:stretch/>
      </xdr:blipFill>
      <xdr:spPr>
        <a:xfrm>
          <a:off x="4612501" y="8980714"/>
          <a:ext cx="2458496" cy="3020754"/>
        </a:xfrm>
        <a:prstGeom prst="rect">
          <a:avLst/>
        </a:prstGeom>
      </xdr:spPr>
    </xdr:pic>
    <xdr:clientData/>
  </xdr:twoCellAnchor>
  <xdr:twoCellAnchor editAs="oneCell">
    <xdr:from>
      <xdr:col>4</xdr:col>
      <xdr:colOff>48155</xdr:colOff>
      <xdr:row>8</xdr:row>
      <xdr:rowOff>299356</xdr:rowOff>
    </xdr:from>
    <xdr:to>
      <xdr:col>4</xdr:col>
      <xdr:colOff>3119148</xdr:colOff>
      <xdr:row>8</xdr:row>
      <xdr:rowOff>1918607</xdr:rowOff>
    </xdr:to>
    <xdr:pic>
      <xdr:nvPicPr>
        <xdr:cNvPr id="6" name="Obrázek 5"/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615" t="24336" r="20604" b="6428"/>
        <a:stretch/>
      </xdr:blipFill>
      <xdr:spPr>
        <a:xfrm>
          <a:off x="4266369" y="12668249"/>
          <a:ext cx="3070993" cy="1619251"/>
        </a:xfrm>
        <a:prstGeom prst="rect">
          <a:avLst/>
        </a:prstGeom>
      </xdr:spPr>
    </xdr:pic>
    <xdr:clientData/>
  </xdr:twoCellAnchor>
  <xdr:twoCellAnchor editAs="oneCell">
    <xdr:from>
      <xdr:col>4</xdr:col>
      <xdr:colOff>49744</xdr:colOff>
      <xdr:row>9</xdr:row>
      <xdr:rowOff>8358</xdr:rowOff>
    </xdr:from>
    <xdr:to>
      <xdr:col>4</xdr:col>
      <xdr:colOff>3115286</xdr:colOff>
      <xdr:row>9</xdr:row>
      <xdr:rowOff>1891393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825" t="23361" r="22393" b="8769"/>
        <a:stretch/>
      </xdr:blipFill>
      <xdr:spPr>
        <a:xfrm>
          <a:off x="4267958" y="15085072"/>
          <a:ext cx="3065542" cy="18830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276225</xdr:colOff>
      <xdr:row>4</xdr:row>
      <xdr:rowOff>66675</xdr:rowOff>
    </xdr:from>
    <xdr:to>
      <xdr:col>5</xdr:col>
      <xdr:colOff>1476375</xdr:colOff>
      <xdr:row>4</xdr:row>
      <xdr:rowOff>1266825</xdr:rowOff>
    </xdr:to>
    <xdr:pic>
      <xdr:nvPicPr>
        <xdr:cNvPr id="5275" name="Obrázek 22" descr="odpadkový_koš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19800" y="1000125"/>
          <a:ext cx="120015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238125</xdr:colOff>
      <xdr:row>5</xdr:row>
      <xdr:rowOff>28575</xdr:rowOff>
    </xdr:from>
    <xdr:to>
      <xdr:col>5</xdr:col>
      <xdr:colOff>1476375</xdr:colOff>
      <xdr:row>5</xdr:row>
      <xdr:rowOff>1266825</xdr:rowOff>
    </xdr:to>
    <xdr:pic>
      <xdr:nvPicPr>
        <xdr:cNvPr id="5276" name="Obrázek 24" descr="odpadkovy_kos_wc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981700" y="2343150"/>
          <a:ext cx="12382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371475</xdr:colOff>
      <xdr:row>6</xdr:row>
      <xdr:rowOff>38100</xdr:rowOff>
    </xdr:from>
    <xdr:to>
      <xdr:col>5</xdr:col>
      <xdr:colOff>1333500</xdr:colOff>
      <xdr:row>6</xdr:row>
      <xdr:rowOff>1266825</xdr:rowOff>
    </xdr:to>
    <xdr:pic>
      <xdr:nvPicPr>
        <xdr:cNvPr id="5277" name="Obrázek 23" descr="odpadkovy_kos_kuchyn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115050" y="3800475"/>
          <a:ext cx="9620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266700</xdr:colOff>
      <xdr:row>7</xdr:row>
      <xdr:rowOff>57150</xdr:rowOff>
    </xdr:from>
    <xdr:to>
      <xdr:col>5</xdr:col>
      <xdr:colOff>1438275</xdr:colOff>
      <xdr:row>7</xdr:row>
      <xdr:rowOff>1438275</xdr:rowOff>
    </xdr:to>
    <xdr:pic>
      <xdr:nvPicPr>
        <xdr:cNvPr id="5278" name="Obrázek 5" descr="zasobnik_papirovych_rucniku_losdi_CO0105.jp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010275" y="5181600"/>
          <a:ext cx="1171575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200025</xdr:colOff>
      <xdr:row>11</xdr:row>
      <xdr:rowOff>76200</xdr:rowOff>
    </xdr:from>
    <xdr:to>
      <xdr:col>5</xdr:col>
      <xdr:colOff>1619250</xdr:colOff>
      <xdr:row>11</xdr:row>
      <xdr:rowOff>1485900</xdr:rowOff>
    </xdr:to>
    <xdr:pic>
      <xdr:nvPicPr>
        <xdr:cNvPr id="5279" name="Obrázek 6" descr="stetka_wc_nerez_azp_brno_z901.jpg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5943600" y="10963275"/>
          <a:ext cx="1419225" cy="1409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238125</xdr:colOff>
      <xdr:row>9</xdr:row>
      <xdr:rowOff>123825</xdr:rowOff>
    </xdr:from>
    <xdr:to>
      <xdr:col>5</xdr:col>
      <xdr:colOff>1514475</xdr:colOff>
      <xdr:row>9</xdr:row>
      <xdr:rowOff>1428750</xdr:rowOff>
    </xdr:to>
    <xdr:pic>
      <xdr:nvPicPr>
        <xdr:cNvPr id="5280" name="Obrázek 7" descr="držák_toaletniho_papíru_nerez_losdi_co0202F.jpg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981700" y="8305800"/>
          <a:ext cx="1276350" cy="1304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180975</xdr:colOff>
      <xdr:row>10</xdr:row>
      <xdr:rowOff>133350</xdr:rowOff>
    </xdr:from>
    <xdr:to>
      <xdr:col>5</xdr:col>
      <xdr:colOff>1562100</xdr:colOff>
      <xdr:row>10</xdr:row>
      <xdr:rowOff>1057275</xdr:rowOff>
    </xdr:to>
    <xdr:pic>
      <xdr:nvPicPr>
        <xdr:cNvPr id="5281" name="Obrázek 8" descr="zásobník_hygienických_sáčků.jpg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5924550" y="9867900"/>
          <a:ext cx="138112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600075</xdr:colOff>
      <xdr:row>8</xdr:row>
      <xdr:rowOff>57150</xdr:rowOff>
    </xdr:from>
    <xdr:to>
      <xdr:col>5</xdr:col>
      <xdr:colOff>1171575</xdr:colOff>
      <xdr:row>8</xdr:row>
      <xdr:rowOff>1514475</xdr:rowOff>
    </xdr:to>
    <xdr:pic>
      <xdr:nvPicPr>
        <xdr:cNvPr id="5282" name="Obrázek 9" descr="dávkovač_tekutého_mýdla_azp_brno_z305_jiný_obr.jpg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343650" y="6686550"/>
          <a:ext cx="571500" cy="1457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161925</xdr:colOff>
      <xdr:row>17</xdr:row>
      <xdr:rowOff>85725</xdr:rowOff>
    </xdr:from>
    <xdr:to>
      <xdr:col>5</xdr:col>
      <xdr:colOff>1571625</xdr:colOff>
      <xdr:row>17</xdr:row>
      <xdr:rowOff>809625</xdr:rowOff>
    </xdr:to>
    <xdr:pic>
      <xdr:nvPicPr>
        <xdr:cNvPr id="5283" name="Obrázek 10" descr="háček_na_ručníky_bemeta_omega_104506082.jpg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 t="23729" b="24576"/>
        <a:stretch>
          <a:fillRect/>
        </a:stretch>
      </xdr:blipFill>
      <xdr:spPr bwMode="auto">
        <a:xfrm>
          <a:off x="5905500" y="19297650"/>
          <a:ext cx="14097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371475</xdr:colOff>
      <xdr:row>12</xdr:row>
      <xdr:rowOff>38100</xdr:rowOff>
    </xdr:from>
    <xdr:to>
      <xdr:col>5</xdr:col>
      <xdr:colOff>1352550</xdr:colOff>
      <xdr:row>12</xdr:row>
      <xdr:rowOff>1676400</xdr:rowOff>
    </xdr:to>
    <xdr:pic>
      <xdr:nvPicPr>
        <xdr:cNvPr id="5284" name="Obrázek 11" descr="varna_deska_sklo_gorenje_ect_330_ac_full_upraveno.jpg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115050" y="12506325"/>
          <a:ext cx="981075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38100</xdr:colOff>
      <xdr:row>13</xdr:row>
      <xdr:rowOff>57150</xdr:rowOff>
    </xdr:from>
    <xdr:to>
      <xdr:col>5</xdr:col>
      <xdr:colOff>1704975</xdr:colOff>
      <xdr:row>13</xdr:row>
      <xdr:rowOff>1485900</xdr:rowOff>
    </xdr:to>
    <xdr:pic>
      <xdr:nvPicPr>
        <xdr:cNvPr id="5285" name="Obrázek 12" descr="varna_deska_sklo_gorenje_ect_640_ax_full.jpg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781675" y="14316075"/>
          <a:ext cx="16668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190500</xdr:colOff>
      <xdr:row>14</xdr:row>
      <xdr:rowOff>57150</xdr:rowOff>
    </xdr:from>
    <xdr:to>
      <xdr:col>5</xdr:col>
      <xdr:colOff>1543050</xdr:colOff>
      <xdr:row>14</xdr:row>
      <xdr:rowOff>1390650</xdr:rowOff>
    </xdr:to>
    <xdr:pic>
      <xdr:nvPicPr>
        <xdr:cNvPr id="5286" name="Obrázek 13" descr="chladnicka_1dv_gorenje_riu6154_w_vestavna_full.jpg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5934075" y="15925800"/>
          <a:ext cx="13525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47625</xdr:colOff>
      <xdr:row>15</xdr:row>
      <xdr:rowOff>57150</xdr:rowOff>
    </xdr:from>
    <xdr:to>
      <xdr:col>5</xdr:col>
      <xdr:colOff>1676400</xdr:colOff>
      <xdr:row>15</xdr:row>
      <xdr:rowOff>657225</xdr:rowOff>
    </xdr:to>
    <xdr:pic>
      <xdr:nvPicPr>
        <xdr:cNvPr id="5287" name="Obrázek 14" descr="digestoř_gorenje_df_6116_ax_full.jpg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5791200" y="17364075"/>
          <a:ext cx="1628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47625</xdr:colOff>
      <xdr:row>16</xdr:row>
      <xdr:rowOff>57150</xdr:rowOff>
    </xdr:from>
    <xdr:to>
      <xdr:col>5</xdr:col>
      <xdr:colOff>1695450</xdr:colOff>
      <xdr:row>16</xdr:row>
      <xdr:rowOff>1085850</xdr:rowOff>
    </xdr:to>
    <xdr:pic>
      <xdr:nvPicPr>
        <xdr:cNvPr id="5288" name="Obrázek 15" descr="zářivkové_svítidlo_ganys_tl2016_13.jpg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 t="18919" b="18919"/>
        <a:stretch>
          <a:fillRect/>
        </a:stretch>
      </xdr:blipFill>
      <xdr:spPr bwMode="auto">
        <a:xfrm>
          <a:off x="5791200" y="18078450"/>
          <a:ext cx="16478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zoomScale="70" zoomScaleNormal="70" workbookViewId="0">
      <selection activeCell="I29" sqref="I29"/>
    </sheetView>
  </sheetViews>
  <sheetFormatPr defaultColWidth="9.109375" defaultRowHeight="14.4" x14ac:dyDescent="0.3"/>
  <cols>
    <col min="1" max="2" width="9.109375" style="95"/>
    <col min="3" max="3" width="21" style="95" customWidth="1"/>
    <col min="4" max="4" width="20.33203125" style="95" customWidth="1"/>
    <col min="5" max="5" width="25.6640625" style="95" customWidth="1"/>
    <col min="6" max="6" width="9.109375" style="95"/>
    <col min="7" max="7" width="22.5546875" style="95" customWidth="1"/>
    <col min="8" max="8" width="14.33203125" style="95" customWidth="1"/>
    <col min="9" max="9" width="18.109375" style="95" customWidth="1"/>
    <col min="10" max="10" width="15.6640625" style="95" customWidth="1"/>
    <col min="11" max="11" width="18.109375" style="95" customWidth="1"/>
    <col min="12" max="12" width="18.5546875" style="95" customWidth="1"/>
    <col min="13" max="13" width="13.5546875" style="95" customWidth="1"/>
    <col min="14" max="14" width="34.5546875" style="95" customWidth="1"/>
    <col min="15" max="16384" width="9.109375" style="95"/>
  </cols>
  <sheetData>
    <row r="1" spans="1:7" ht="149.25" customHeight="1" x14ac:dyDescent="0.3">
      <c r="A1" s="183" t="s">
        <v>104</v>
      </c>
      <c r="B1" s="183"/>
      <c r="C1" s="183"/>
      <c r="D1" s="183"/>
      <c r="E1" s="183"/>
      <c r="F1" s="183"/>
      <c r="G1" s="183"/>
    </row>
    <row r="2" spans="1:7" ht="15.6" x14ac:dyDescent="0.3">
      <c r="A2" s="133"/>
      <c r="B2" s="134"/>
      <c r="C2" s="135"/>
      <c r="D2" s="133"/>
      <c r="E2" s="138"/>
      <c r="F2" s="136"/>
      <c r="G2" s="137"/>
    </row>
    <row r="3" spans="1:7" ht="15.6" x14ac:dyDescent="0.3">
      <c r="A3" s="133"/>
      <c r="B3" s="134"/>
      <c r="C3" s="135"/>
      <c r="D3" s="135"/>
      <c r="E3" s="136"/>
      <c r="F3" s="136"/>
      <c r="G3" s="137"/>
    </row>
    <row r="4" spans="1:7" ht="15.6" x14ac:dyDescent="0.3">
      <c r="A4" s="133" t="s">
        <v>2</v>
      </c>
      <c r="B4" s="134"/>
      <c r="C4" s="135" t="s">
        <v>100</v>
      </c>
      <c r="D4" s="133"/>
      <c r="E4" s="138"/>
      <c r="F4" s="75"/>
      <c r="G4" s="75"/>
    </row>
    <row r="5" spans="1:7" x14ac:dyDescent="0.3">
      <c r="A5" s="75"/>
      <c r="B5" s="75"/>
      <c r="C5" s="75"/>
      <c r="D5" s="75"/>
      <c r="E5" s="75"/>
      <c r="F5" s="75"/>
      <c r="G5" s="75"/>
    </row>
    <row r="6" spans="1:7" x14ac:dyDescent="0.3">
      <c r="A6" s="75"/>
      <c r="B6" s="75"/>
      <c r="C6" s="75"/>
      <c r="D6" s="75"/>
      <c r="E6" s="75"/>
      <c r="F6" s="75"/>
      <c r="G6" s="75"/>
    </row>
    <row r="9" spans="1:7" x14ac:dyDescent="0.3">
      <c r="E9" s="139" t="s">
        <v>95</v>
      </c>
      <c r="F9" s="139" t="s">
        <v>81</v>
      </c>
      <c r="G9" s="139" t="s">
        <v>96</v>
      </c>
    </row>
    <row r="10" spans="1:7" ht="15.6" x14ac:dyDescent="0.3">
      <c r="B10" s="150" t="s">
        <v>97</v>
      </c>
      <c r="C10" s="151"/>
      <c r="D10" s="151"/>
      <c r="E10" s="140">
        <f>TYPOVÝ_NÁBYTEK!J13</f>
        <v>0</v>
      </c>
      <c r="F10" s="141">
        <v>0.21</v>
      </c>
      <c r="G10" s="142">
        <f>E10*1.21</f>
        <v>0</v>
      </c>
    </row>
    <row r="11" spans="1:7" ht="15.6" x14ac:dyDescent="0.3">
      <c r="B11" s="152" t="s">
        <v>26</v>
      </c>
      <c r="C11" s="153"/>
      <c r="D11" s="154"/>
      <c r="E11" s="140">
        <f>ATYPICKÝ_NÁBYTEK!I13</f>
        <v>0</v>
      </c>
      <c r="F11" s="141">
        <v>0.21</v>
      </c>
      <c r="G11" s="142">
        <f>E11*1.21</f>
        <v>0</v>
      </c>
    </row>
    <row r="12" spans="1:7" ht="18" x14ac:dyDescent="0.35">
      <c r="B12" s="182" t="s">
        <v>98</v>
      </c>
      <c r="C12" s="143"/>
      <c r="D12" s="144"/>
      <c r="E12" s="144"/>
      <c r="F12" s="144"/>
      <c r="G12" s="144"/>
    </row>
    <row r="14" spans="1:7" ht="15.6" x14ac:dyDescent="0.3">
      <c r="D14" s="144"/>
      <c r="E14" s="139" t="s">
        <v>95</v>
      </c>
      <c r="F14" s="139" t="s">
        <v>81</v>
      </c>
      <c r="G14" s="139" t="s">
        <v>96</v>
      </c>
    </row>
    <row r="15" spans="1:7" ht="15.6" x14ac:dyDescent="0.3">
      <c r="D15" s="145" t="s">
        <v>99</v>
      </c>
      <c r="E15" s="146">
        <f>SUM(E10:E11)</f>
        <v>0</v>
      </c>
      <c r="F15" s="147">
        <v>0.21</v>
      </c>
      <c r="G15" s="148">
        <f>SUM(G10:G11)</f>
        <v>0</v>
      </c>
    </row>
    <row r="16" spans="1:7" x14ac:dyDescent="0.3">
      <c r="G16" s="149"/>
    </row>
    <row r="17" spans="7:7" x14ac:dyDescent="0.3">
      <c r="G17" s="149"/>
    </row>
    <row r="18" spans="7:7" x14ac:dyDescent="0.3">
      <c r="G18" s="149"/>
    </row>
    <row r="19" spans="7:7" x14ac:dyDescent="0.3">
      <c r="G19" s="149"/>
    </row>
    <row r="20" spans="7:7" x14ac:dyDescent="0.3">
      <c r="G20" s="149"/>
    </row>
    <row r="21" spans="7:7" x14ac:dyDescent="0.3">
      <c r="G21" s="149"/>
    </row>
    <row r="22" spans="7:7" x14ac:dyDescent="0.3">
      <c r="G22" s="149"/>
    </row>
    <row r="23" spans="7:7" x14ac:dyDescent="0.3">
      <c r="G23" s="149"/>
    </row>
    <row r="24" spans="7:7" x14ac:dyDescent="0.3">
      <c r="G24" s="149"/>
    </row>
    <row r="25" spans="7:7" x14ac:dyDescent="0.3">
      <c r="G25" s="149"/>
    </row>
  </sheetData>
  <mergeCells count="1">
    <mergeCell ref="A1:G1"/>
  </mergeCells>
  <pageMargins left="0.39370078740157483" right="0.39370078740157483" top="0.78740157480314965" bottom="0.78740157480314965" header="0.31496062992125984" footer="0.31496062992125984"/>
  <pageSetup paperSize="9" scale="81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topLeftCell="A9" zoomScale="70" zoomScaleNormal="70" workbookViewId="0">
      <selection activeCell="J13" sqref="J13"/>
    </sheetView>
  </sheetViews>
  <sheetFormatPr defaultRowHeight="14.4" x14ac:dyDescent="0.3"/>
  <cols>
    <col min="3" max="3" width="21" customWidth="1"/>
    <col min="4" max="4" width="20.33203125" customWidth="1"/>
    <col min="5" max="5" width="36.6640625" customWidth="1"/>
    <col min="6" max="6" width="47.33203125" customWidth="1"/>
    <col min="8" max="8" width="22.5546875" customWidth="1"/>
    <col min="9" max="9" width="14.33203125" customWidth="1"/>
    <col min="10" max="10" width="18.109375" customWidth="1"/>
    <col min="11" max="11" width="15.6640625" customWidth="1"/>
    <col min="12" max="12" width="18.109375" customWidth="1"/>
    <col min="13" max="13" width="18.5546875" customWidth="1"/>
    <col min="14" max="14" width="13.5546875" customWidth="1"/>
  </cols>
  <sheetData>
    <row r="1" spans="1:14" ht="15.6" x14ac:dyDescent="0.3">
      <c r="A1" s="17" t="s">
        <v>0</v>
      </c>
      <c r="B1" s="18"/>
      <c r="C1" s="19" t="s">
        <v>1</v>
      </c>
      <c r="D1" s="19"/>
      <c r="E1" s="20"/>
      <c r="F1" s="21"/>
      <c r="G1" s="21"/>
      <c r="H1" s="78"/>
      <c r="I1" s="78"/>
      <c r="J1" s="78"/>
      <c r="K1" s="78"/>
      <c r="L1" s="78"/>
      <c r="M1" s="78"/>
      <c r="N1" s="79"/>
    </row>
    <row r="2" spans="1:14" ht="15.6" x14ac:dyDescent="0.3">
      <c r="A2" s="22" t="s">
        <v>2</v>
      </c>
      <c r="B2" s="7"/>
      <c r="C2" s="8" t="s">
        <v>24</v>
      </c>
      <c r="D2" s="9"/>
      <c r="E2" s="10"/>
      <c r="F2" s="11"/>
      <c r="G2" s="10"/>
      <c r="H2" s="78"/>
      <c r="I2" s="78"/>
      <c r="J2" s="78"/>
      <c r="K2" s="78"/>
      <c r="L2" s="78"/>
      <c r="M2" s="78"/>
      <c r="N2" s="79"/>
    </row>
    <row r="3" spans="1:14" ht="24.6" x14ac:dyDescent="0.4">
      <c r="A3" s="23"/>
      <c r="B3" s="24"/>
      <c r="C3" s="25" t="s">
        <v>23</v>
      </c>
      <c r="D3" s="26"/>
      <c r="E3" s="26"/>
      <c r="F3" s="27"/>
      <c r="G3" s="27"/>
      <c r="H3" s="80"/>
      <c r="I3" s="80"/>
      <c r="J3" s="80"/>
      <c r="K3" s="80"/>
      <c r="L3" s="80"/>
      <c r="M3" s="80"/>
      <c r="N3" s="81"/>
    </row>
    <row r="4" spans="1:14" ht="40.200000000000003" thickBot="1" x14ac:dyDescent="0.35">
      <c r="A4" s="34" t="s">
        <v>3</v>
      </c>
      <c r="B4" s="35" t="s">
        <v>4</v>
      </c>
      <c r="C4" s="35" t="s">
        <v>5</v>
      </c>
      <c r="D4" s="36" t="s">
        <v>40</v>
      </c>
      <c r="E4" s="35" t="s">
        <v>6</v>
      </c>
      <c r="F4" s="36" t="s">
        <v>7</v>
      </c>
      <c r="G4" s="35" t="s">
        <v>8</v>
      </c>
      <c r="H4" s="77" t="s">
        <v>78</v>
      </c>
      <c r="I4" s="82" t="s">
        <v>79</v>
      </c>
      <c r="J4" s="76" t="s">
        <v>80</v>
      </c>
      <c r="K4" s="76" t="s">
        <v>81</v>
      </c>
      <c r="L4" s="76" t="s">
        <v>82</v>
      </c>
      <c r="M4" s="76" t="s">
        <v>83</v>
      </c>
      <c r="N4" s="76" t="s">
        <v>84</v>
      </c>
    </row>
    <row r="5" spans="1:14" ht="185.25" customHeight="1" thickBot="1" x14ac:dyDescent="0.35">
      <c r="A5" s="130" t="s">
        <v>9</v>
      </c>
      <c r="B5" s="41" t="s">
        <v>105</v>
      </c>
      <c r="C5" s="33" t="s">
        <v>106</v>
      </c>
      <c r="D5" s="33" t="s">
        <v>127</v>
      </c>
      <c r="E5" s="66" t="s">
        <v>107</v>
      </c>
      <c r="F5" s="33"/>
      <c r="G5" s="33">
        <v>3</v>
      </c>
      <c r="H5" s="94" t="s">
        <v>108</v>
      </c>
      <c r="I5" s="83"/>
      <c r="J5" s="84">
        <f>G5*I5</f>
        <v>0</v>
      </c>
      <c r="K5" s="85">
        <v>0.21</v>
      </c>
      <c r="L5" s="86">
        <f>J5*K5</f>
        <v>0</v>
      </c>
      <c r="M5" s="86">
        <f>J5+L5</f>
        <v>0</v>
      </c>
      <c r="N5" s="89" t="s">
        <v>89</v>
      </c>
    </row>
    <row r="6" spans="1:14" ht="180" customHeight="1" thickBot="1" x14ac:dyDescent="0.35">
      <c r="A6" s="131" t="s">
        <v>10</v>
      </c>
      <c r="B6" s="41" t="s">
        <v>109</v>
      </c>
      <c r="C6" s="33" t="s">
        <v>110</v>
      </c>
      <c r="D6" s="33" t="s">
        <v>126</v>
      </c>
      <c r="E6" s="66" t="s">
        <v>155</v>
      </c>
      <c r="F6" s="33"/>
      <c r="G6" s="33">
        <v>3</v>
      </c>
      <c r="H6" s="93" t="s">
        <v>111</v>
      </c>
      <c r="I6" s="87"/>
      <c r="J6" s="84">
        <f t="shared" ref="J6:J10" si="0">G6*I6</f>
        <v>0</v>
      </c>
      <c r="K6" s="85">
        <v>0.21</v>
      </c>
      <c r="L6" s="88">
        <f>J6*K6</f>
        <v>0</v>
      </c>
      <c r="M6" s="88">
        <f>J6+L6</f>
        <v>0</v>
      </c>
      <c r="N6" s="90" t="s">
        <v>90</v>
      </c>
    </row>
    <row r="7" spans="1:14" ht="177" customHeight="1" thickBot="1" x14ac:dyDescent="0.35">
      <c r="A7" s="129" t="s">
        <v>20</v>
      </c>
      <c r="B7" s="37" t="s">
        <v>112</v>
      </c>
      <c r="C7" s="1" t="s">
        <v>113</v>
      </c>
      <c r="D7" s="6" t="s">
        <v>124</v>
      </c>
      <c r="E7" s="5" t="s">
        <v>115</v>
      </c>
      <c r="F7" s="1"/>
      <c r="G7" s="1">
        <v>1</v>
      </c>
      <c r="H7" s="93" t="s">
        <v>114</v>
      </c>
      <c r="I7" s="87"/>
      <c r="J7" s="84">
        <f t="shared" si="0"/>
        <v>0</v>
      </c>
      <c r="K7" s="85">
        <v>0.21</v>
      </c>
      <c r="L7" s="88">
        <f t="shared" ref="L7:L10" si="1">J7*K7</f>
        <v>0</v>
      </c>
      <c r="M7" s="88">
        <f t="shared" ref="M7:M10" si="2">J7+L7</f>
        <v>0</v>
      </c>
      <c r="N7" s="90" t="s">
        <v>91</v>
      </c>
    </row>
    <row r="8" spans="1:14" ht="193.5" customHeight="1" thickBot="1" x14ac:dyDescent="0.35">
      <c r="A8" s="132" t="s">
        <v>21</v>
      </c>
      <c r="B8" s="37" t="s">
        <v>116</v>
      </c>
      <c r="C8" s="1" t="s">
        <v>117</v>
      </c>
      <c r="D8" s="6" t="s">
        <v>123</v>
      </c>
      <c r="E8" s="5" t="s">
        <v>118</v>
      </c>
      <c r="F8" s="1"/>
      <c r="G8" s="1">
        <v>2</v>
      </c>
      <c r="H8" s="93" t="s">
        <v>114</v>
      </c>
      <c r="I8" s="87"/>
      <c r="J8" s="84">
        <f t="shared" si="0"/>
        <v>0</v>
      </c>
      <c r="K8" s="85">
        <v>0.21</v>
      </c>
      <c r="L8" s="88">
        <f t="shared" si="1"/>
        <v>0</v>
      </c>
      <c r="M8" s="88">
        <f t="shared" si="2"/>
        <v>0</v>
      </c>
      <c r="N8" s="90" t="s">
        <v>92</v>
      </c>
    </row>
    <row r="9" spans="1:14" ht="204.75" customHeight="1" thickBot="1" x14ac:dyDescent="0.35">
      <c r="A9" s="129" t="s">
        <v>22</v>
      </c>
      <c r="B9" s="38" t="s">
        <v>119</v>
      </c>
      <c r="C9" s="1" t="s">
        <v>120</v>
      </c>
      <c r="D9" s="6" t="s">
        <v>122</v>
      </c>
      <c r="E9" s="5" t="s">
        <v>121</v>
      </c>
      <c r="F9" s="1"/>
      <c r="G9" s="1">
        <v>10</v>
      </c>
      <c r="H9" s="93" t="s">
        <v>128</v>
      </c>
      <c r="I9" s="87"/>
      <c r="J9" s="84">
        <f t="shared" si="0"/>
        <v>0</v>
      </c>
      <c r="K9" s="85">
        <v>0.21</v>
      </c>
      <c r="L9" s="88">
        <f t="shared" si="1"/>
        <v>0</v>
      </c>
      <c r="M9" s="88">
        <f t="shared" si="2"/>
        <v>0</v>
      </c>
      <c r="N9" s="90" t="s">
        <v>93</v>
      </c>
    </row>
    <row r="10" spans="1:14" ht="222" customHeight="1" thickBot="1" x14ac:dyDescent="0.35">
      <c r="A10" s="132" t="s">
        <v>25</v>
      </c>
      <c r="B10" s="40">
        <v>14</v>
      </c>
      <c r="C10" s="1" t="s">
        <v>125</v>
      </c>
      <c r="D10" s="6" t="s">
        <v>131</v>
      </c>
      <c r="E10" s="5" t="s">
        <v>130</v>
      </c>
      <c r="F10" s="1"/>
      <c r="G10" s="1">
        <v>1</v>
      </c>
      <c r="H10" s="93" t="s">
        <v>129</v>
      </c>
      <c r="I10" s="87"/>
      <c r="J10" s="84">
        <f t="shared" si="0"/>
        <v>0</v>
      </c>
      <c r="K10" s="85">
        <v>0.21</v>
      </c>
      <c r="L10" s="88">
        <f t="shared" si="1"/>
        <v>0</v>
      </c>
      <c r="M10" s="88">
        <f t="shared" si="2"/>
        <v>0</v>
      </c>
      <c r="N10" s="90" t="s">
        <v>94</v>
      </c>
    </row>
    <row r="11" spans="1:14" ht="16.2" thickBot="1" x14ac:dyDescent="0.35">
      <c r="A11" s="121"/>
      <c r="B11" s="118" t="s">
        <v>85</v>
      </c>
      <c r="C11" s="123"/>
      <c r="D11" s="124"/>
      <c r="E11" s="125"/>
      <c r="F11" s="106"/>
      <c r="G11" s="106"/>
      <c r="H11" s="106"/>
      <c r="I11" s="107"/>
      <c r="J11" s="108"/>
      <c r="K11" s="109"/>
      <c r="L11" s="108"/>
      <c r="M11" s="108"/>
      <c r="N11" s="108"/>
    </row>
    <row r="12" spans="1:14" ht="15.6" x14ac:dyDescent="0.3">
      <c r="A12" s="119"/>
      <c r="B12" s="126" t="s">
        <v>87</v>
      </c>
      <c r="C12" s="96"/>
      <c r="D12" s="97"/>
      <c r="E12" s="98"/>
      <c r="F12" s="110"/>
      <c r="G12" s="110"/>
      <c r="H12" s="122"/>
      <c r="I12" s="112"/>
      <c r="J12" s="128">
        <v>0</v>
      </c>
      <c r="K12" s="111"/>
      <c r="L12" s="111"/>
    </row>
    <row r="13" spans="1:14" ht="15.6" x14ac:dyDescent="0.3">
      <c r="A13" s="120"/>
      <c r="B13" s="99" t="s">
        <v>86</v>
      </c>
      <c r="C13" s="100"/>
      <c r="D13" s="101"/>
      <c r="E13" s="102"/>
      <c r="F13" s="113"/>
      <c r="G13" s="113"/>
      <c r="H13" s="113"/>
      <c r="I13" s="114"/>
      <c r="J13" s="128">
        <f>SUM(J5:J10)</f>
        <v>0</v>
      </c>
      <c r="K13" s="116"/>
      <c r="L13" s="114"/>
    </row>
    <row r="14" spans="1:14" ht="15.6" x14ac:dyDescent="0.3">
      <c r="A14" s="120"/>
      <c r="B14" s="99" t="s">
        <v>81</v>
      </c>
      <c r="C14" s="100"/>
      <c r="D14" s="101"/>
      <c r="E14" s="103"/>
      <c r="F14" s="117"/>
      <c r="G14" s="117"/>
      <c r="H14" s="117"/>
      <c r="I14" s="114"/>
      <c r="J14" s="114"/>
      <c r="K14" s="172">
        <v>0.21</v>
      </c>
      <c r="L14" s="128">
        <f>SUM(L5:L10)</f>
        <v>0</v>
      </c>
    </row>
    <row r="15" spans="1:14" ht="15.6" x14ac:dyDescent="0.3">
      <c r="A15" s="120"/>
      <c r="B15" s="99" t="s">
        <v>88</v>
      </c>
      <c r="C15" s="100"/>
      <c r="D15" s="101"/>
      <c r="E15" s="104"/>
      <c r="F15" s="105"/>
      <c r="G15" s="105"/>
      <c r="H15" s="105"/>
      <c r="I15" s="114"/>
      <c r="J15" s="115"/>
      <c r="K15" s="105"/>
      <c r="L15" s="117"/>
      <c r="M15" s="127">
        <f>SUM(M5:M10)</f>
        <v>0</v>
      </c>
    </row>
    <row r="16" spans="1:14" x14ac:dyDescent="0.3">
      <c r="A16" s="28"/>
      <c r="B16" s="29"/>
      <c r="C16" s="30"/>
      <c r="D16" s="29"/>
      <c r="E16" s="31"/>
      <c r="F16" s="32"/>
      <c r="G16" s="32"/>
    </row>
    <row r="17" spans="1:7" x14ac:dyDescent="0.3">
      <c r="A17" s="28"/>
      <c r="B17" s="29"/>
      <c r="C17" s="30"/>
      <c r="D17" s="29"/>
      <c r="E17" s="31"/>
      <c r="F17" s="32"/>
      <c r="G17" s="32"/>
    </row>
  </sheetData>
  <pageMargins left="0.39370078740157483" right="0.39370078740157483" top="0.78740157480314965" bottom="0.78740157480314965" header="0.31496062992125984" footer="0.31496062992125984"/>
  <pageSetup paperSize="9" scale="34" fitToHeight="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tabSelected="1" zoomScale="70" zoomScaleNormal="70" workbookViewId="0">
      <selection activeCell="I13" sqref="I13"/>
    </sheetView>
  </sheetViews>
  <sheetFormatPr defaultRowHeight="14.4" x14ac:dyDescent="0.3"/>
  <cols>
    <col min="2" max="2" width="10.44140625" customWidth="1"/>
    <col min="3" max="3" width="20.5546875" customWidth="1"/>
    <col min="4" max="4" width="19.33203125" customWidth="1"/>
    <col min="5" max="5" width="46.88671875" customWidth="1"/>
    <col min="7" max="7" width="8.6640625" customWidth="1"/>
    <col min="8" max="8" width="13.88671875" customWidth="1"/>
    <col min="9" max="9" width="18.6640625" customWidth="1"/>
    <col min="10" max="10" width="14.44140625" customWidth="1"/>
    <col min="11" max="11" width="15.88671875" customWidth="1"/>
    <col min="12" max="12" width="18.6640625" customWidth="1"/>
  </cols>
  <sheetData>
    <row r="1" spans="1:12" ht="15.6" x14ac:dyDescent="0.3">
      <c r="A1" s="16" t="s">
        <v>0</v>
      </c>
      <c r="B1" s="12"/>
      <c r="C1" s="13" t="s">
        <v>1</v>
      </c>
      <c r="D1" s="14"/>
      <c r="E1" s="15"/>
      <c r="F1" s="15"/>
      <c r="G1" s="91"/>
      <c r="H1" s="91"/>
      <c r="I1" s="91"/>
      <c r="J1" s="91"/>
      <c r="K1" s="91"/>
      <c r="L1" s="91"/>
    </row>
    <row r="2" spans="1:12" ht="15.6" x14ac:dyDescent="0.3">
      <c r="A2" s="16" t="s">
        <v>2</v>
      </c>
      <c r="B2" s="12"/>
      <c r="C2" s="13" t="s">
        <v>24</v>
      </c>
      <c r="D2" s="14"/>
      <c r="E2" s="15"/>
      <c r="F2" s="15"/>
      <c r="G2" s="91"/>
      <c r="H2" s="91"/>
      <c r="I2" s="91"/>
      <c r="J2" s="91"/>
      <c r="K2" s="91"/>
      <c r="L2" s="91"/>
    </row>
    <row r="3" spans="1:12" ht="25.2" thickBot="1" x14ac:dyDescent="0.45">
      <c r="A3" s="156"/>
      <c r="B3" s="157"/>
      <c r="C3" s="158" t="s">
        <v>26</v>
      </c>
      <c r="D3" s="159"/>
      <c r="E3" s="159"/>
      <c r="F3" s="15"/>
      <c r="G3" s="91"/>
      <c r="H3" s="91"/>
      <c r="I3" s="91"/>
      <c r="J3" s="91"/>
      <c r="K3" s="91"/>
      <c r="L3" s="91"/>
    </row>
    <row r="4" spans="1:12" ht="15" thickBot="1" x14ac:dyDescent="0.35">
      <c r="A4" s="167" t="s">
        <v>3</v>
      </c>
      <c r="B4" s="166" t="s">
        <v>4</v>
      </c>
      <c r="C4" s="161" t="s">
        <v>5</v>
      </c>
      <c r="D4" s="162" t="s">
        <v>40</v>
      </c>
      <c r="E4" s="161" t="s">
        <v>6</v>
      </c>
      <c r="F4" s="161" t="s">
        <v>8</v>
      </c>
      <c r="G4" s="163" t="s">
        <v>78</v>
      </c>
      <c r="H4" s="164" t="s">
        <v>79</v>
      </c>
      <c r="I4" s="165" t="s">
        <v>80</v>
      </c>
      <c r="J4" s="165" t="s">
        <v>81</v>
      </c>
      <c r="K4" s="165" t="s">
        <v>82</v>
      </c>
      <c r="L4" s="165" t="s">
        <v>83</v>
      </c>
    </row>
    <row r="5" spans="1:12" ht="183.75" customHeight="1" x14ac:dyDescent="0.3">
      <c r="A5" s="168" t="s">
        <v>9</v>
      </c>
      <c r="B5" s="44" t="s">
        <v>132</v>
      </c>
      <c r="C5" s="45" t="s">
        <v>136</v>
      </c>
      <c r="D5" s="173" t="s">
        <v>137</v>
      </c>
      <c r="E5" s="179" t="s">
        <v>138</v>
      </c>
      <c r="F5" s="33">
        <v>1</v>
      </c>
      <c r="G5" s="92" t="s">
        <v>111</v>
      </c>
      <c r="H5" s="83"/>
      <c r="I5" s="84">
        <f t="shared" ref="I5:I10" si="0">F5*H5</f>
        <v>0</v>
      </c>
      <c r="J5" s="160">
        <v>0.21</v>
      </c>
      <c r="K5" s="84">
        <f>I5*J5</f>
        <v>0</v>
      </c>
      <c r="L5" s="84">
        <f>I5+K5</f>
        <v>0</v>
      </c>
    </row>
    <row r="6" spans="1:12" ht="168" customHeight="1" x14ac:dyDescent="0.3">
      <c r="A6" s="174" t="s">
        <v>10</v>
      </c>
      <c r="B6" s="175" t="s">
        <v>133</v>
      </c>
      <c r="C6" s="173" t="s">
        <v>139</v>
      </c>
      <c r="D6" s="173" t="s">
        <v>140</v>
      </c>
      <c r="E6" s="180" t="s">
        <v>138</v>
      </c>
      <c r="F6" s="176">
        <v>1</v>
      </c>
      <c r="G6" s="177" t="s">
        <v>111</v>
      </c>
      <c r="H6" s="169"/>
      <c r="I6" s="170">
        <f t="shared" ref="I6:I7" si="1">F6*H6</f>
        <v>0</v>
      </c>
      <c r="J6" s="178">
        <v>0.21</v>
      </c>
      <c r="K6" s="171">
        <f>I6*J6</f>
        <v>0</v>
      </c>
      <c r="L6" s="171">
        <f>I6+K6</f>
        <v>0</v>
      </c>
    </row>
    <row r="7" spans="1:12" s="95" customFormat="1" ht="254.25" customHeight="1" x14ac:dyDescent="0.3">
      <c r="A7" s="155" t="s">
        <v>11</v>
      </c>
      <c r="B7" s="39" t="s">
        <v>134</v>
      </c>
      <c r="C7" s="6" t="s">
        <v>143</v>
      </c>
      <c r="D7" s="6" t="s">
        <v>142</v>
      </c>
      <c r="E7" s="181" t="s">
        <v>141</v>
      </c>
      <c r="F7" s="1">
        <v>1</v>
      </c>
      <c r="G7" s="92" t="s">
        <v>111</v>
      </c>
      <c r="H7" s="87"/>
      <c r="I7" s="84">
        <f t="shared" si="1"/>
        <v>0</v>
      </c>
      <c r="J7" s="160">
        <v>0.21</v>
      </c>
      <c r="K7" s="88">
        <f>I7*J7</f>
        <v>0</v>
      </c>
      <c r="L7" s="88">
        <f>I7+K7</f>
        <v>0</v>
      </c>
    </row>
    <row r="8" spans="1:12" ht="270" customHeight="1" x14ac:dyDescent="0.3">
      <c r="A8" s="155" t="s">
        <v>101</v>
      </c>
      <c r="B8" s="39" t="s">
        <v>135</v>
      </c>
      <c r="C8" s="6" t="s">
        <v>144</v>
      </c>
      <c r="D8" s="6" t="s">
        <v>145</v>
      </c>
      <c r="E8" s="181" t="s">
        <v>146</v>
      </c>
      <c r="F8" s="1">
        <v>1</v>
      </c>
      <c r="G8" s="92" t="s">
        <v>114</v>
      </c>
      <c r="H8" s="87"/>
      <c r="I8" s="84">
        <f t="shared" si="0"/>
        <v>0</v>
      </c>
      <c r="J8" s="160">
        <v>0.21</v>
      </c>
      <c r="K8" s="88">
        <f t="shared" ref="K8:K10" si="2">I8*J8</f>
        <v>0</v>
      </c>
      <c r="L8" s="88">
        <f t="shared" ref="L8:L10" si="3">I8+K8</f>
        <v>0</v>
      </c>
    </row>
    <row r="9" spans="1:12" ht="213" customHeight="1" x14ac:dyDescent="0.3">
      <c r="A9" s="155" t="s">
        <v>102</v>
      </c>
      <c r="B9" s="39" t="s">
        <v>147</v>
      </c>
      <c r="C9" s="6" t="s">
        <v>148</v>
      </c>
      <c r="D9" s="6" t="s">
        <v>151</v>
      </c>
      <c r="E9" s="181" t="s">
        <v>149</v>
      </c>
      <c r="F9" s="1">
        <v>1</v>
      </c>
      <c r="G9" s="92" t="s">
        <v>150</v>
      </c>
      <c r="H9" s="87"/>
      <c r="I9" s="84">
        <f t="shared" si="0"/>
        <v>0</v>
      </c>
      <c r="J9" s="160">
        <v>0.21</v>
      </c>
      <c r="K9" s="88">
        <f t="shared" si="2"/>
        <v>0</v>
      </c>
      <c r="L9" s="88">
        <f t="shared" si="3"/>
        <v>0</v>
      </c>
    </row>
    <row r="10" spans="1:12" ht="183.75" customHeight="1" thickBot="1" x14ac:dyDescent="0.35">
      <c r="A10" s="155" t="s">
        <v>103</v>
      </c>
      <c r="B10" s="39" t="s">
        <v>152</v>
      </c>
      <c r="C10" s="6" t="s">
        <v>153</v>
      </c>
      <c r="D10" s="6" t="s">
        <v>154</v>
      </c>
      <c r="E10" s="181" t="s">
        <v>149</v>
      </c>
      <c r="F10" s="1">
        <v>1</v>
      </c>
      <c r="G10" s="92" t="s">
        <v>150</v>
      </c>
      <c r="H10" s="87"/>
      <c r="I10" s="84">
        <f t="shared" si="0"/>
        <v>0</v>
      </c>
      <c r="J10" s="160">
        <v>0.21</v>
      </c>
      <c r="K10" s="88">
        <f t="shared" si="2"/>
        <v>0</v>
      </c>
      <c r="L10" s="88">
        <f t="shared" si="3"/>
        <v>0</v>
      </c>
    </row>
    <row r="11" spans="1:12" ht="16.2" thickBot="1" x14ac:dyDescent="0.35">
      <c r="A11" s="121"/>
      <c r="B11" s="118" t="s">
        <v>85</v>
      </c>
      <c r="C11" s="123"/>
      <c r="D11" s="124"/>
      <c r="E11" s="125"/>
      <c r="F11" s="106"/>
      <c r="G11" s="106"/>
      <c r="H11" s="107"/>
      <c r="I11" s="108"/>
      <c r="J11" s="109"/>
      <c r="K11" s="108"/>
      <c r="L11" s="108"/>
    </row>
    <row r="12" spans="1:12" ht="15.6" x14ac:dyDescent="0.3">
      <c r="A12" s="119"/>
      <c r="B12" s="126" t="s">
        <v>87</v>
      </c>
      <c r="C12" s="96"/>
      <c r="D12" s="97"/>
      <c r="E12" s="98"/>
      <c r="F12" s="110"/>
      <c r="G12" s="122"/>
      <c r="H12" s="112"/>
      <c r="I12" s="128">
        <v>0</v>
      </c>
      <c r="J12" s="111"/>
      <c r="K12" s="111"/>
      <c r="L12" s="95"/>
    </row>
    <row r="13" spans="1:12" ht="15.6" x14ac:dyDescent="0.3">
      <c r="A13" s="120"/>
      <c r="B13" s="99" t="s">
        <v>86</v>
      </c>
      <c r="C13" s="100"/>
      <c r="D13" s="101"/>
      <c r="E13" s="102"/>
      <c r="F13" s="113"/>
      <c r="G13" s="113"/>
      <c r="H13" s="114"/>
      <c r="I13" s="128">
        <f>SUM(I5:I10)</f>
        <v>0</v>
      </c>
      <c r="J13" s="116"/>
      <c r="K13" s="114"/>
      <c r="L13" s="95"/>
    </row>
    <row r="14" spans="1:12" ht="15.6" x14ac:dyDescent="0.3">
      <c r="A14" s="120"/>
      <c r="B14" s="99" t="s">
        <v>81</v>
      </c>
      <c r="C14" s="100"/>
      <c r="D14" s="101"/>
      <c r="E14" s="103"/>
      <c r="F14" s="117"/>
      <c r="G14" s="117"/>
      <c r="H14" s="114"/>
      <c r="I14" s="114"/>
      <c r="J14" s="116">
        <v>0.21</v>
      </c>
      <c r="K14" s="128">
        <f>SUM(K5:K10)</f>
        <v>0</v>
      </c>
      <c r="L14" s="95"/>
    </row>
    <row r="15" spans="1:12" ht="15.6" x14ac:dyDescent="0.3">
      <c r="A15" s="120"/>
      <c r="B15" s="99" t="s">
        <v>88</v>
      </c>
      <c r="C15" s="100"/>
      <c r="D15" s="101"/>
      <c r="E15" s="104"/>
      <c r="F15" s="105"/>
      <c r="G15" s="105"/>
      <c r="H15" s="114"/>
      <c r="I15" s="115"/>
      <c r="J15" s="105"/>
      <c r="K15" s="117"/>
      <c r="L15" s="127">
        <f>SUM(L5:L10)</f>
        <v>0</v>
      </c>
    </row>
  </sheetData>
  <pageMargins left="0.39370078740157483" right="0.39370078740157483" top="0.59055118110236227" bottom="0.59055118110236227" header="0.31496062992125984" footer="0.31496062992125984"/>
  <pageSetup paperSize="9" scale="41" fitToHeight="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="80" zoomScaleNormal="80" workbookViewId="0">
      <selection activeCell="A5" sqref="A5"/>
    </sheetView>
  </sheetViews>
  <sheetFormatPr defaultRowHeight="14.4" x14ac:dyDescent="0.3"/>
  <cols>
    <col min="1" max="1" width="9" customWidth="1"/>
    <col min="2" max="2" width="11.6640625" customWidth="1"/>
    <col min="3" max="3" width="26.109375" customWidth="1"/>
    <col min="4" max="4" width="19.6640625" customWidth="1"/>
    <col min="5" max="5" width="19.5546875" customWidth="1"/>
    <col min="6" max="6" width="25.6640625" customWidth="1"/>
  </cols>
  <sheetData>
    <row r="1" spans="1:7" ht="15.6" x14ac:dyDescent="0.3">
      <c r="A1" s="47" t="s">
        <v>0</v>
      </c>
      <c r="B1" s="48"/>
      <c r="C1" s="49" t="s">
        <v>1</v>
      </c>
      <c r="D1" s="49"/>
      <c r="E1" s="50"/>
      <c r="F1" s="51"/>
      <c r="G1" s="52"/>
    </row>
    <row r="2" spans="1:7" ht="15.6" x14ac:dyDescent="0.3">
      <c r="A2" s="53" t="s">
        <v>2</v>
      </c>
      <c r="B2" s="54"/>
      <c r="C2" s="55" t="s">
        <v>24</v>
      </c>
      <c r="D2" s="56"/>
      <c r="E2" s="57"/>
      <c r="F2" s="58"/>
      <c r="G2" s="59"/>
    </row>
    <row r="3" spans="1:7" ht="24.6" x14ac:dyDescent="0.4">
      <c r="A3" s="60"/>
      <c r="B3" s="61"/>
      <c r="C3" s="62" t="s">
        <v>27</v>
      </c>
      <c r="D3" s="63"/>
      <c r="E3" s="63"/>
      <c r="F3" s="64"/>
      <c r="G3" s="65"/>
    </row>
    <row r="4" spans="1:7" ht="15" thickBot="1" x14ac:dyDescent="0.35">
      <c r="A4" s="34" t="s">
        <v>3</v>
      </c>
      <c r="B4" s="35" t="s">
        <v>4</v>
      </c>
      <c r="C4" s="35" t="s">
        <v>5</v>
      </c>
      <c r="D4" s="36" t="s">
        <v>40</v>
      </c>
      <c r="E4" s="35" t="s">
        <v>6</v>
      </c>
      <c r="F4" s="36" t="s">
        <v>7</v>
      </c>
      <c r="G4" s="35" t="s">
        <v>8</v>
      </c>
    </row>
    <row r="5" spans="1:7" ht="108.75" customHeight="1" x14ac:dyDescent="0.3">
      <c r="A5" s="42" t="s">
        <v>9</v>
      </c>
      <c r="B5" s="41" t="s">
        <v>46</v>
      </c>
      <c r="C5" s="45" t="s">
        <v>28</v>
      </c>
      <c r="D5" s="45" t="s">
        <v>29</v>
      </c>
      <c r="E5" s="66" t="s">
        <v>30</v>
      </c>
      <c r="F5" s="33"/>
      <c r="G5" s="33">
        <v>8</v>
      </c>
    </row>
    <row r="6" spans="1:7" ht="114" customHeight="1" x14ac:dyDescent="0.3">
      <c r="A6" s="43" t="s">
        <v>10</v>
      </c>
      <c r="B6" s="37" t="s">
        <v>47</v>
      </c>
      <c r="C6" s="6" t="s">
        <v>31</v>
      </c>
      <c r="D6" s="1"/>
      <c r="E6" s="5" t="s">
        <v>32</v>
      </c>
      <c r="F6" s="1"/>
      <c r="G6" s="1">
        <v>9</v>
      </c>
    </row>
    <row r="7" spans="1:7" ht="107.25" customHeight="1" x14ac:dyDescent="0.3">
      <c r="A7" s="43" t="s">
        <v>11</v>
      </c>
      <c r="B7" s="37"/>
      <c r="C7" s="1" t="s">
        <v>33</v>
      </c>
      <c r="D7" s="1"/>
      <c r="E7" s="5" t="s">
        <v>34</v>
      </c>
      <c r="F7" s="1"/>
      <c r="G7" s="1">
        <v>3</v>
      </c>
    </row>
    <row r="8" spans="1:7" ht="118.5" customHeight="1" x14ac:dyDescent="0.3">
      <c r="A8" s="43" t="s">
        <v>12</v>
      </c>
      <c r="B8" s="37" t="s">
        <v>48</v>
      </c>
      <c r="C8" s="6" t="s">
        <v>35</v>
      </c>
      <c r="D8" s="3" t="s">
        <v>69</v>
      </c>
      <c r="E8" s="5" t="s">
        <v>41</v>
      </c>
      <c r="F8" s="1"/>
      <c r="G8" s="1">
        <v>9</v>
      </c>
    </row>
    <row r="9" spans="1:7" ht="122.25" customHeight="1" x14ac:dyDescent="0.3">
      <c r="A9" s="43" t="s">
        <v>13</v>
      </c>
      <c r="B9" s="37" t="s">
        <v>49</v>
      </c>
      <c r="C9" s="1" t="s">
        <v>39</v>
      </c>
      <c r="D9" s="6" t="s">
        <v>70</v>
      </c>
      <c r="E9" s="5" t="s">
        <v>45</v>
      </c>
      <c r="F9" s="1"/>
      <c r="G9" s="1">
        <v>11</v>
      </c>
    </row>
    <row r="10" spans="1:7" ht="122.25" customHeight="1" x14ac:dyDescent="0.3">
      <c r="A10" s="43" t="s">
        <v>14</v>
      </c>
      <c r="B10" s="37" t="s">
        <v>50</v>
      </c>
      <c r="C10" s="1" t="s">
        <v>37</v>
      </c>
      <c r="D10" s="3" t="s">
        <v>71</v>
      </c>
      <c r="E10" s="4" t="s">
        <v>43</v>
      </c>
      <c r="F10" s="1"/>
      <c r="G10" s="1">
        <v>12</v>
      </c>
    </row>
    <row r="11" spans="1:7" ht="90.75" customHeight="1" x14ac:dyDescent="0.3">
      <c r="A11" s="43" t="s">
        <v>15</v>
      </c>
      <c r="B11" s="37" t="s">
        <v>51</v>
      </c>
      <c r="C11" s="1" t="s">
        <v>38</v>
      </c>
      <c r="D11" s="6" t="s">
        <v>72</v>
      </c>
      <c r="E11" s="5" t="s">
        <v>44</v>
      </c>
      <c r="F11" s="1"/>
      <c r="G11" s="1">
        <v>3</v>
      </c>
    </row>
    <row r="12" spans="1:7" ht="124.5" customHeight="1" x14ac:dyDescent="0.3">
      <c r="A12" s="43" t="s">
        <v>16</v>
      </c>
      <c r="B12" s="37" t="s">
        <v>52</v>
      </c>
      <c r="C12" s="1" t="s">
        <v>36</v>
      </c>
      <c r="D12" s="3"/>
      <c r="E12" s="5" t="s">
        <v>42</v>
      </c>
      <c r="F12" s="1"/>
      <c r="G12" s="1">
        <v>12</v>
      </c>
    </row>
    <row r="13" spans="1:7" ht="141" customHeight="1" x14ac:dyDescent="0.3">
      <c r="A13" s="43" t="s">
        <v>17</v>
      </c>
      <c r="B13" s="37" t="s">
        <v>56</v>
      </c>
      <c r="C13" s="1" t="s">
        <v>53</v>
      </c>
      <c r="D13" s="6" t="s">
        <v>73</v>
      </c>
      <c r="E13" s="5" t="s">
        <v>65</v>
      </c>
      <c r="F13" s="1"/>
      <c r="G13" s="1">
        <v>1</v>
      </c>
    </row>
    <row r="14" spans="1:7" ht="126.75" customHeight="1" x14ac:dyDescent="0.3">
      <c r="A14" s="43" t="s">
        <v>18</v>
      </c>
      <c r="B14" s="37" t="s">
        <v>57</v>
      </c>
      <c r="C14" s="1" t="s">
        <v>54</v>
      </c>
      <c r="D14" s="6" t="s">
        <v>74</v>
      </c>
      <c r="E14" s="5" t="s">
        <v>65</v>
      </c>
      <c r="F14" s="1"/>
      <c r="G14" s="1">
        <v>2</v>
      </c>
    </row>
    <row r="15" spans="1:7" ht="113.25" customHeight="1" x14ac:dyDescent="0.3">
      <c r="A15" s="43" t="s">
        <v>19</v>
      </c>
      <c r="B15" s="37" t="s">
        <v>58</v>
      </c>
      <c r="C15" s="1" t="s">
        <v>67</v>
      </c>
      <c r="D15" s="6" t="s">
        <v>75</v>
      </c>
      <c r="E15" s="5" t="s">
        <v>68</v>
      </c>
      <c r="F15" s="1"/>
      <c r="G15" s="1">
        <v>4</v>
      </c>
    </row>
    <row r="16" spans="1:7" ht="56.25" customHeight="1" x14ac:dyDescent="0.3">
      <c r="A16" s="43" t="s">
        <v>20</v>
      </c>
      <c r="B16" s="37" t="s">
        <v>59</v>
      </c>
      <c r="C16" s="1" t="s">
        <v>55</v>
      </c>
      <c r="D16" s="6" t="s">
        <v>76</v>
      </c>
      <c r="E16" s="5" t="s">
        <v>66</v>
      </c>
      <c r="F16" s="1"/>
      <c r="G16" s="1">
        <v>2</v>
      </c>
    </row>
    <row r="17" spans="1:7" ht="93.75" customHeight="1" x14ac:dyDescent="0.3">
      <c r="A17" s="43" t="s">
        <v>21</v>
      </c>
      <c r="B17" s="38" t="s">
        <v>60</v>
      </c>
      <c r="C17" s="1" t="s">
        <v>63</v>
      </c>
      <c r="D17" s="6" t="s">
        <v>77</v>
      </c>
      <c r="E17" s="5" t="s">
        <v>64</v>
      </c>
      <c r="F17" s="1"/>
      <c r="G17" s="1">
        <v>6</v>
      </c>
    </row>
    <row r="18" spans="1:7" ht="67.5" customHeight="1" x14ac:dyDescent="0.3">
      <c r="A18" s="67" t="s">
        <v>22</v>
      </c>
      <c r="B18" s="74"/>
      <c r="C18" s="68" t="s">
        <v>61</v>
      </c>
      <c r="D18" s="1" t="s">
        <v>62</v>
      </c>
      <c r="E18" s="2" t="s">
        <v>42</v>
      </c>
      <c r="F18" s="1"/>
      <c r="G18" s="1">
        <v>10</v>
      </c>
    </row>
    <row r="19" spans="1:7" x14ac:dyDescent="0.3">
      <c r="A19" s="71"/>
      <c r="B19" s="29"/>
      <c r="C19" s="69"/>
      <c r="D19" s="72"/>
      <c r="E19" s="73"/>
      <c r="F19" s="69"/>
      <c r="G19" s="69"/>
    </row>
    <row r="20" spans="1:7" x14ac:dyDescent="0.3">
      <c r="A20" s="70"/>
      <c r="B20" s="29"/>
      <c r="C20" s="32"/>
      <c r="D20" s="29"/>
      <c r="E20" s="46"/>
      <c r="F20" s="32"/>
      <c r="G20" s="32"/>
    </row>
    <row r="21" spans="1:7" x14ac:dyDescent="0.3">
      <c r="A21" s="70"/>
      <c r="B21" s="29"/>
      <c r="C21" s="30"/>
      <c r="D21" s="29"/>
      <c r="E21" s="31"/>
      <c r="F21" s="32"/>
      <c r="G21" s="32"/>
    </row>
    <row r="22" spans="1:7" x14ac:dyDescent="0.3">
      <c r="A22" s="70"/>
      <c r="B22" s="29"/>
      <c r="C22" s="30"/>
      <c r="D22" s="29"/>
      <c r="E22" s="31"/>
      <c r="F22" s="32"/>
      <c r="G22" s="32"/>
    </row>
    <row r="23" spans="1:7" x14ac:dyDescent="0.3">
      <c r="A23" s="70"/>
      <c r="B23" s="29"/>
      <c r="C23" s="30"/>
      <c r="D23" s="29"/>
      <c r="E23" s="31"/>
      <c r="F23" s="32"/>
      <c r="G23" s="32"/>
    </row>
    <row r="24" spans="1:7" x14ac:dyDescent="0.3">
      <c r="A24" s="70"/>
      <c r="B24" s="29"/>
      <c r="C24" s="30"/>
      <c r="D24" s="29"/>
      <c r="E24" s="31"/>
      <c r="F24" s="32"/>
      <c r="G24" s="32"/>
    </row>
    <row r="25" spans="1:7" x14ac:dyDescent="0.3">
      <c r="A25" s="70"/>
      <c r="B25" s="29"/>
      <c r="C25" s="30"/>
      <c r="D25" s="29"/>
      <c r="E25" s="31"/>
      <c r="F25" s="32"/>
      <c r="G25" s="32"/>
    </row>
    <row r="26" spans="1:7" x14ac:dyDescent="0.3">
      <c r="A26" s="70"/>
      <c r="B26" s="29"/>
      <c r="C26" s="30"/>
      <c r="D26" s="29"/>
      <c r="E26" s="31"/>
      <c r="F26" s="32"/>
      <c r="G26" s="32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KRYCÍ_LIST</vt:lpstr>
      <vt:lpstr>TYPOVÝ_NÁBYTEK</vt:lpstr>
      <vt:lpstr>ATYPICKÝ_NÁBYTEK</vt:lpstr>
      <vt:lpstr>OSTATNÍ_VYBAVENÍ_NEREZ</vt:lpstr>
      <vt:lpstr>ATYPICKÝ_NÁBYTEK!Oblast_tisku</vt:lpstr>
      <vt:lpstr>TYPOVÝ_NÁBYTEK!Oblast_tisku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juttnerovas</dc:creator>
  <cp:lastModifiedBy>Pokorný Jan</cp:lastModifiedBy>
  <cp:lastPrinted>2013-09-05T08:36:38Z</cp:lastPrinted>
  <dcterms:created xsi:type="dcterms:W3CDTF">2012-05-15T11:16:55Z</dcterms:created>
  <dcterms:modified xsi:type="dcterms:W3CDTF">2018-06-04T14:45:06Z</dcterms:modified>
</cp:coreProperties>
</file>