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 codeName="ThisWorkbook"/>
  <bookViews>
    <workbookView xWindow="34425" yWindow="3180" windowWidth="21600" windowHeight="12735" activeTab="0"/>
  </bookViews>
  <sheets>
    <sheet name="Slepý rozpočet" sheetId="3" r:id="rId1"/>
  </sheets>
  <definedNames/>
  <calcPr calcId="125725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comments1.xml><?xml version="1.0" encoding="utf-8"?>
<comments xmlns="http://schemas.openxmlformats.org/spreadsheetml/2006/main">
  <authors>
    <author>Richardo</author>
  </authors>
  <commentList>
    <comment ref="A20" authorId="0">
      <text>
        <r>
          <rPr>
            <b/>
            <sz val="9"/>
            <rFont val="Tahoma"/>
            <family val="2"/>
          </rPr>
          <t>Richardo:</t>
        </r>
        <r>
          <rPr>
            <sz val="9"/>
            <rFont val="Tahoma"/>
            <family val="2"/>
          </rPr>
          <t xml:space="preserve">
Původní název Dobrodružný parkur Dillenburg</t>
        </r>
      </text>
    </comment>
    <comment ref="A26" authorId="0">
      <text>
        <r>
          <rPr>
            <b/>
            <sz val="9"/>
            <rFont val="Tahoma"/>
            <family val="2"/>
          </rPr>
          <t>Richardo:</t>
        </r>
        <r>
          <rPr>
            <sz val="9"/>
            <rFont val="Tahoma"/>
            <family val="2"/>
          </rPr>
          <t xml:space="preserve">
Pů vodní název Lanový parku Haiger
</t>
        </r>
      </text>
    </comment>
  </commentList>
</comments>
</file>

<file path=xl/sharedStrings.xml><?xml version="1.0" encoding="utf-8"?>
<sst xmlns="http://schemas.openxmlformats.org/spreadsheetml/2006/main" count="103" uniqueCount="86">
  <si>
    <t>Rozpis položek</t>
  </si>
  <si>
    <t xml:space="preserve">Název </t>
  </si>
  <si>
    <t>Popis</t>
  </si>
  <si>
    <t>Ks</t>
  </si>
  <si>
    <t xml:space="preserve">m² </t>
  </si>
  <si>
    <t>M</t>
  </si>
  <si>
    <t>J</t>
  </si>
  <si>
    <t>m</t>
  </si>
  <si>
    <r>
      <t>m</t>
    </r>
    <r>
      <rPr>
        <b/>
        <sz val="11"/>
        <color rgb="FF0000FF"/>
        <rFont val="Calibri"/>
        <family val="2"/>
      </rPr>
      <t>³</t>
    </r>
  </si>
  <si>
    <t>Posezení a stolečky</t>
  </si>
  <si>
    <t>Posezení akátové</t>
  </si>
  <si>
    <t>m²</t>
  </si>
  <si>
    <t>Dopadový povrch</t>
  </si>
  <si>
    <t>Pádová plocha PRYŽOVÉ ROHOŽE zatravňovací</t>
  </si>
  <si>
    <t>Cena ks</t>
  </si>
  <si>
    <t>Cena</t>
  </si>
  <si>
    <t>Kč bez DPH</t>
  </si>
  <si>
    <t>DPH 21%</t>
  </si>
  <si>
    <t>Celkem s DPH</t>
  </si>
  <si>
    <t>Celkem</t>
  </si>
  <si>
    <t xml:space="preserve"> </t>
  </si>
  <si>
    <t>Prvky celkem</t>
  </si>
  <si>
    <t>Montáž včetně dopravy</t>
  </si>
  <si>
    <t>Cena celkem</t>
  </si>
  <si>
    <t>SLEPÝ ROZPOČET</t>
  </si>
  <si>
    <t>Herní sestavy - zvířátka</t>
  </si>
  <si>
    <t>Šneček - herní sestava</t>
  </si>
  <si>
    <t>Houpačky - konstrukce akátové</t>
  </si>
  <si>
    <t>Houpačka Akát</t>
  </si>
  <si>
    <t>Konzola 1500 pro lanové kruhy</t>
  </si>
  <si>
    <t>Sedátka houpačková</t>
  </si>
  <si>
    <t>Sedátko černé komplet</t>
  </si>
  <si>
    <t>Šplhadla, točidla a hrazdy k houpačkám</t>
  </si>
  <si>
    <t>Opičí dráhy - akát</t>
  </si>
  <si>
    <t xml:space="preserve">Chobotnice - stěna s výřezy a lezeckými chyty </t>
  </si>
  <si>
    <t>Hrazda nerezová - délka</t>
  </si>
  <si>
    <t>»Sloup akátový s patkou pro Hrazdu</t>
  </si>
  <si>
    <t>Pavučina - akát</t>
  </si>
  <si>
    <t>Lanový parkur pro akátové sloupy</t>
  </si>
  <si>
    <t>Šplhací síť</t>
  </si>
  <si>
    <t>Viklavá kláda</t>
  </si>
  <si>
    <t>Pavučina</t>
  </si>
  <si>
    <t>Obloukové lano</t>
  </si>
  <si>
    <t>Závěsné špakly</t>
  </si>
  <si>
    <t>Lanový most obloukový</t>
  </si>
  <si>
    <t>Akátová lávka</t>
  </si>
  <si>
    <t>Tlusté lano</t>
  </si>
  <si>
    <t>Šplhací příčky</t>
  </si>
  <si>
    <t>Ručkovací lano</t>
  </si>
  <si>
    <t>Most cik-cak</t>
  </si>
  <si>
    <t>»Sloup Akátový s patkou - pro Lanový parkur</t>
  </si>
  <si>
    <t>Odpočívadlo na sloupek</t>
  </si>
  <si>
    <t>Trampolíny čtvercové</t>
  </si>
  <si>
    <t>Trampolína 150 x 150 pro veřejné hřiště</t>
  </si>
  <si>
    <t>Ručkovací smyčky</t>
  </si>
  <si>
    <t>» Ochranné pásy lepené pro trampolínu 150 x 150</t>
  </si>
  <si>
    <t>Lavičky</t>
  </si>
  <si>
    <t>Lavička - Akát</t>
  </si>
  <si>
    <t>Pískoviště</t>
  </si>
  <si>
    <t>Pískoviště akátové 3x3</t>
  </si>
  <si>
    <t xml:space="preserve">Písek do pískoviště </t>
  </si>
  <si>
    <t>Odpadkové koše</t>
  </si>
  <si>
    <t>Odpadkový koš dřevěný</t>
  </si>
  <si>
    <t>Venkovní posilovna - dřevo/kov</t>
  </si>
  <si>
    <t>Šachovnice se sedátky</t>
  </si>
  <si>
    <t>Stolní tenis</t>
  </si>
  <si>
    <t>Chodníky, cestičky a stezky</t>
  </si>
  <si>
    <t>Dlažba betonová</t>
  </si>
  <si>
    <t>Obrubník chodníkový</t>
  </si>
  <si>
    <t>Podkladové vrstvy pod dlažbu</t>
  </si>
  <si>
    <t>Hřiště pro petanque</t>
  </si>
  <si>
    <t>Obrubník akátová fošna</t>
  </si>
  <si>
    <t>Záhony bylinkové trvalkové a zeleninové</t>
  </si>
  <si>
    <t>Výsadba cibulovin - ks</t>
  </si>
  <si>
    <t>Výsadba kvetoucích keřů - ks</t>
  </si>
  <si>
    <t>Zvýšený záhon kruhový Ø 1 m x 0,4 m</t>
  </si>
  <si>
    <t>» Substrát pro záhony</t>
  </si>
  <si>
    <t>ks</t>
  </si>
  <si>
    <t>Stojany na kola</t>
  </si>
  <si>
    <t>Stojan na kola</t>
  </si>
  <si>
    <t>Oplocení</t>
  </si>
  <si>
    <t>Přesun vjezdové brány</t>
  </si>
  <si>
    <t>Branka</t>
  </si>
  <si>
    <t>Inspekční certifikace</t>
  </si>
  <si>
    <t>Mezigenerační hřiště - projekt H7 ZŠ a MŠ Ostrava - Hrabůvka, Krestova 36A, příspěvková organizace</t>
  </si>
  <si>
    <t>Lanové kruhy-kolotoč-houpačka</t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</si>
</sst>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0.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Calibri"/>
      <family val="2"/>
    </font>
    <font>
      <sz val="11"/>
      <name val="Calibri"/>
      <family val="2"/>
    </font>
    <font>
      <sz val="18"/>
      <name val="Calibri"/>
      <family val="2"/>
    </font>
    <font>
      <b/>
      <sz val="11"/>
      <name val="Calibri"/>
      <family val="2"/>
    </font>
    <font>
      <b/>
      <sz val="11"/>
      <color rgb="FF0000FF"/>
      <name val="Calibri"/>
      <family val="2"/>
    </font>
    <font>
      <b/>
      <sz val="14"/>
      <name val="Calibri"/>
      <family val="2"/>
    </font>
    <font>
      <sz val="11"/>
      <color theme="5" tint="-0.24997000396251678"/>
      <name val="Calibri"/>
      <family val="2"/>
    </font>
    <font>
      <sz val="11"/>
      <color rgb="FF0000FF"/>
      <name val="Calibri"/>
      <family val="2"/>
    </font>
    <font>
      <b/>
      <sz val="12"/>
      <color theme="5" tint="-0.24997000396251678"/>
      <name val="Calibri"/>
      <family val="2"/>
    </font>
    <font>
      <sz val="12"/>
      <name val="Calibri"/>
      <family val="2"/>
    </font>
    <font>
      <b/>
      <sz val="12"/>
      <color rgb="FF0000FF"/>
      <name val="Calibri"/>
      <family val="2"/>
    </font>
    <font>
      <b/>
      <sz val="12"/>
      <name val="Calibri"/>
      <family val="2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color theme="5" tint="-0.24997000396251678"/>
      <name val="Calibri"/>
      <family val="2"/>
      <scheme val="minor"/>
    </font>
    <font>
      <b/>
      <i/>
      <sz val="11"/>
      <color theme="1" tint="0.15000000596046448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000396251678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5" tint="-0.2499700039625167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sz val="22"/>
      <name val="Calibri"/>
      <family val="2"/>
      <scheme val="minor"/>
    </font>
    <font>
      <sz val="18"/>
      <color rgb="FF0000FF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10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/>
      <bottom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hair"/>
    </border>
    <border>
      <left style="thin"/>
      <right/>
      <top/>
      <bottom/>
    </border>
    <border>
      <left style="hair"/>
      <right style="hair"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 style="hair"/>
      <top/>
      <bottom/>
    </border>
    <border>
      <left style="thin"/>
      <right style="hair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/>
      <bottom style="hair"/>
    </border>
    <border>
      <left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1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1" fontId="0" fillId="0" borderId="6" xfId="0" applyNumberFormat="1" applyFill="1" applyBorder="1"/>
    <xf numFmtId="0" fontId="9" fillId="0" borderId="6" xfId="0" applyFont="1" applyFill="1" applyBorder="1"/>
    <xf numFmtId="0" fontId="9" fillId="0" borderId="6" xfId="0" applyFont="1" applyFill="1" applyBorder="1" applyAlignment="1">
      <alignment horizontal="left"/>
    </xf>
    <xf numFmtId="3" fontId="0" fillId="0" borderId="7" xfId="0" applyNumberFormat="1" applyFill="1" applyBorder="1"/>
    <xf numFmtId="3" fontId="6" fillId="0" borderId="8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/>
    <xf numFmtId="0" fontId="12" fillId="0" borderId="11" xfId="0" applyFont="1" applyFill="1" applyBorder="1"/>
    <xf numFmtId="0" fontId="12" fillId="0" borderId="11" xfId="0" applyFont="1" applyFill="1" applyBorder="1" applyAlignment="1">
      <alignment horizontal="left"/>
    </xf>
    <xf numFmtId="3" fontId="13" fillId="0" borderId="12" xfId="0" applyNumberFormat="1" applyFont="1" applyFill="1" applyBorder="1" applyAlignment="1">
      <alignment/>
    </xf>
    <xf numFmtId="3" fontId="13" fillId="0" borderId="13" xfId="0" applyNumberFormat="1" applyFont="1" applyFill="1" applyBorder="1"/>
    <xf numFmtId="9" fontId="13" fillId="0" borderId="14" xfId="0" applyNumberFormat="1" applyFont="1" applyFill="1" applyBorder="1"/>
    <xf numFmtId="3" fontId="13" fillId="0" borderId="15" xfId="0" applyNumberFormat="1" applyFont="1" applyFill="1" applyBorder="1"/>
    <xf numFmtId="3" fontId="12" fillId="0" borderId="16" xfId="0" applyNumberFormat="1" applyFont="1" applyFill="1" applyBorder="1"/>
    <xf numFmtId="164" fontId="13" fillId="0" borderId="17" xfId="0" applyNumberFormat="1" applyFont="1" applyFill="1" applyBorder="1"/>
    <xf numFmtId="0" fontId="5" fillId="3" borderId="18" xfId="20" applyFont="1" applyFill="1" applyBorder="1">
      <alignment/>
      <protection/>
    </xf>
    <xf numFmtId="1" fontId="5" fillId="3" borderId="18" xfId="20" applyNumberFormat="1" applyFont="1" applyFill="1" applyBorder="1">
      <alignment/>
      <protection/>
    </xf>
    <xf numFmtId="0" fontId="5" fillId="3" borderId="18" xfId="20" applyFont="1" applyFill="1" applyBorder="1" applyAlignment="1">
      <alignment horizontal="right"/>
      <protection/>
    </xf>
    <xf numFmtId="0" fontId="19" fillId="0" borderId="0" xfId="0" applyFont="1" applyFill="1" applyBorder="1"/>
    <xf numFmtId="0" fontId="19" fillId="0" borderId="19" xfId="0" applyFont="1" applyFill="1" applyBorder="1"/>
    <xf numFmtId="0" fontId="19" fillId="0" borderId="20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right"/>
    </xf>
    <xf numFmtId="3" fontId="19" fillId="0" borderId="1" xfId="0" applyNumberFormat="1" applyFont="1" applyFill="1" applyBorder="1"/>
    <xf numFmtId="0" fontId="22" fillId="0" borderId="1" xfId="0" applyFont="1" applyFill="1" applyBorder="1" applyAlignment="1">
      <alignment horizontal="right"/>
    </xf>
    <xf numFmtId="0" fontId="22" fillId="0" borderId="1" xfId="0" applyFont="1" applyFill="1" applyBorder="1" applyAlignment="1">
      <alignment/>
    </xf>
    <xf numFmtId="3" fontId="19" fillId="0" borderId="1" xfId="0" applyNumberFormat="1" applyFont="1" applyFill="1" applyBorder="1" applyAlignment="1" applyProtection="1">
      <alignment horizontal="right"/>
      <protection/>
    </xf>
    <xf numFmtId="9" fontId="19" fillId="0" borderId="1" xfId="21" applyNumberFormat="1" applyFont="1" applyFill="1" applyBorder="1" applyProtection="1">
      <protection/>
    </xf>
    <xf numFmtId="3" fontId="19" fillId="0" borderId="1" xfId="0" applyNumberFormat="1" applyFont="1" applyFill="1" applyBorder="1" applyProtection="1">
      <protection/>
    </xf>
    <xf numFmtId="0" fontId="14" fillId="0" borderId="21" xfId="0" applyFont="1" applyFill="1" applyBorder="1"/>
    <xf numFmtId="0" fontId="14" fillId="0" borderId="22" xfId="0" applyFont="1" applyFill="1" applyBorder="1"/>
    <xf numFmtId="0" fontId="14" fillId="0" borderId="23" xfId="0" applyFont="1" applyFill="1" applyBorder="1"/>
    <xf numFmtId="0" fontId="15" fillId="0" borderId="23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right"/>
    </xf>
    <xf numFmtId="3" fontId="17" fillId="0" borderId="23" xfId="0" applyNumberFormat="1" applyFont="1" applyFill="1" applyBorder="1"/>
    <xf numFmtId="0" fontId="18" fillId="0" borderId="23" xfId="0" applyFont="1" applyFill="1" applyBorder="1" applyAlignment="1">
      <alignment horizontal="right"/>
    </xf>
    <xf numFmtId="0" fontId="18" fillId="0" borderId="23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65" fontId="23" fillId="0" borderId="1" xfId="0" applyNumberFormat="1" applyFont="1" applyFill="1" applyBorder="1" applyAlignment="1" applyProtection="1">
      <alignment horizontal="right"/>
      <protection locked="0"/>
    </xf>
    <xf numFmtId="165" fontId="23" fillId="0" borderId="1" xfId="0" applyNumberFormat="1" applyFont="1" applyFill="1" applyBorder="1" applyAlignment="1" applyProtection="1">
      <alignment/>
      <protection locked="0"/>
    </xf>
    <xf numFmtId="3" fontId="25" fillId="0" borderId="1" xfId="0" applyNumberFormat="1" applyFont="1" applyFill="1" applyBorder="1"/>
    <xf numFmtId="3" fontId="26" fillId="0" borderId="1" xfId="0" applyNumberFormat="1" applyFont="1" applyFill="1" applyBorder="1"/>
    <xf numFmtId="9" fontId="25" fillId="0" borderId="1" xfId="21" applyNumberFormat="1" applyFont="1" applyFill="1" applyBorder="1"/>
    <xf numFmtId="3" fontId="27" fillId="0" borderId="1" xfId="0" applyNumberFormat="1" applyFont="1" applyFill="1" applyBorder="1"/>
    <xf numFmtId="3" fontId="26" fillId="0" borderId="24" xfId="0" applyNumberFormat="1" applyFont="1" applyFill="1" applyBorder="1"/>
    <xf numFmtId="0" fontId="3" fillId="0" borderId="0" xfId="0" applyFont="1" applyFill="1" applyBorder="1"/>
    <xf numFmtId="0" fontId="23" fillId="0" borderId="1" xfId="0" applyFont="1" applyFill="1" applyBorder="1" applyAlignment="1">
      <alignment horizontal="right"/>
    </xf>
    <xf numFmtId="0" fontId="23" fillId="0" borderId="1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1" fontId="0" fillId="0" borderId="18" xfId="0" applyNumberFormat="1" applyFill="1" applyBorder="1"/>
    <xf numFmtId="0" fontId="9" fillId="0" borderId="18" xfId="0" applyFont="1" applyFill="1" applyBorder="1"/>
    <xf numFmtId="0" fontId="9" fillId="0" borderId="18" xfId="0" applyFont="1" applyFill="1" applyBorder="1" applyAlignment="1">
      <alignment horizontal="left"/>
    </xf>
    <xf numFmtId="3" fontId="0" fillId="0" borderId="18" xfId="0" applyNumberFormat="1" applyFill="1" applyBorder="1"/>
    <xf numFmtId="3" fontId="5" fillId="0" borderId="18" xfId="0" applyNumberFormat="1" applyFont="1" applyFill="1" applyBorder="1"/>
    <xf numFmtId="9" fontId="5" fillId="0" borderId="18" xfId="0" applyNumberFormat="1" applyFont="1" applyFill="1" applyBorder="1"/>
    <xf numFmtId="3" fontId="6" fillId="0" borderId="18" xfId="0" applyNumberFormat="1" applyFont="1" applyFill="1" applyBorder="1"/>
    <xf numFmtId="3" fontId="6" fillId="0" borderId="18" xfId="0" applyNumberFormat="1" applyFont="1" applyFill="1" applyBorder="1" applyAlignment="1">
      <alignment horizontal="right"/>
    </xf>
    <xf numFmtId="9" fontId="9" fillId="0" borderId="18" xfId="0" applyNumberFormat="1" applyFont="1" applyFill="1" applyBorder="1"/>
    <xf numFmtId="9" fontId="9" fillId="0" borderId="18" xfId="0" applyNumberFormat="1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/>
    </xf>
    <xf numFmtId="9" fontId="3" fillId="0" borderId="18" xfId="21" applyNumberFormat="1" applyFont="1" applyFill="1" applyBorder="1"/>
    <xf numFmtId="3" fontId="3" fillId="0" borderId="18" xfId="0" applyNumberFormat="1" applyFont="1" applyFill="1" applyBorder="1"/>
    <xf numFmtId="3" fontId="5" fillId="0" borderId="25" xfId="0" applyNumberFormat="1" applyFont="1" applyFill="1" applyBorder="1"/>
    <xf numFmtId="0" fontId="5" fillId="0" borderId="9" xfId="0" applyFont="1" applyFill="1" applyBorder="1"/>
    <xf numFmtId="0" fontId="24" fillId="0" borderId="26" xfId="0" applyFont="1" applyFill="1" applyBorder="1" applyAlignment="1">
      <alignment/>
    </xf>
    <xf numFmtId="1" fontId="27" fillId="0" borderId="26" xfId="0" applyNumberFormat="1" applyFont="1" applyFill="1" applyBorder="1" applyAlignment="1">
      <alignment/>
    </xf>
    <xf numFmtId="9" fontId="3" fillId="0" borderId="26" xfId="21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7" fillId="0" borderId="27" xfId="0" applyFont="1" applyFill="1" applyBorder="1"/>
    <xf numFmtId="0" fontId="7" fillId="0" borderId="28" xfId="0" applyFont="1" applyFill="1" applyBorder="1"/>
    <xf numFmtId="0" fontId="20" fillId="0" borderId="29" xfId="0" applyFont="1" applyFill="1" applyBorder="1"/>
    <xf numFmtId="0" fontId="23" fillId="0" borderId="1" xfId="0" applyFont="1" applyFill="1" applyBorder="1" applyAlignment="1" applyProtection="1">
      <alignment horizontal="right"/>
      <protection locked="0"/>
    </xf>
    <xf numFmtId="0" fontId="23" fillId="0" borderId="1" xfId="0" applyFont="1" applyFill="1" applyBorder="1" applyAlignment="1" applyProtection="1">
      <alignment/>
      <protection locked="0"/>
    </xf>
    <xf numFmtId="0" fontId="19" fillId="0" borderId="29" xfId="0" applyFont="1" applyFill="1" applyBorder="1" applyProtection="1">
      <protection locked="0"/>
    </xf>
    <xf numFmtId="0" fontId="19" fillId="0" borderId="29" xfId="0" applyFont="1" applyFill="1" applyBorder="1"/>
    <xf numFmtId="0" fontId="7" fillId="0" borderId="21" xfId="0" applyFont="1" applyFill="1" applyBorder="1"/>
    <xf numFmtId="0" fontId="7" fillId="0" borderId="22" xfId="0" applyFont="1" applyFill="1" applyBorder="1"/>
    <xf numFmtId="0" fontId="20" fillId="0" borderId="0" xfId="0" applyFont="1" applyFill="1" applyBorder="1"/>
    <xf numFmtId="0" fontId="28" fillId="0" borderId="30" xfId="0" applyFont="1" applyFill="1" applyBorder="1"/>
    <xf numFmtId="0" fontId="4" fillId="0" borderId="4" xfId="0" applyFont="1" applyFill="1" applyBorder="1" applyAlignment="1">
      <alignment/>
    </xf>
    <xf numFmtId="0" fontId="29" fillId="0" borderId="4" xfId="0" applyFont="1" applyFill="1" applyBorder="1" applyAlignment="1">
      <alignment/>
    </xf>
    <xf numFmtId="0" fontId="29" fillId="0" borderId="4" xfId="0" applyFont="1" applyFill="1" applyBorder="1" applyAlignment="1">
      <alignment horizontal="left"/>
    </xf>
    <xf numFmtId="9" fontId="4" fillId="0" borderId="4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20" fillId="0" borderId="19" xfId="0" applyFont="1" applyFill="1" applyBorder="1"/>
    <xf numFmtId="0" fontId="7" fillId="0" borderId="23" xfId="0" applyFont="1" applyFill="1" applyBorder="1"/>
    <xf numFmtId="0" fontId="7" fillId="0" borderId="31" xfId="0" applyFont="1" applyFill="1" applyBorder="1"/>
    <xf numFmtId="0" fontId="3" fillId="0" borderId="21" xfId="0" applyFont="1" applyFill="1" applyBorder="1"/>
    <xf numFmtId="0" fontId="5" fillId="0" borderId="0" xfId="0" applyFont="1" applyFill="1" applyBorder="1" applyAlignment="1">
      <alignment horizontal="left" vertical="top"/>
    </xf>
    <xf numFmtId="0" fontId="3" fillId="0" borderId="32" xfId="0" applyFont="1" applyFill="1" applyBorder="1"/>
    <xf numFmtId="165" fontId="23" fillId="0" borderId="33" xfId="0" applyNumberFormat="1" applyFont="1" applyFill="1" applyBorder="1" applyAlignment="1" applyProtection="1">
      <alignment horizontal="right"/>
      <protection locked="0"/>
    </xf>
    <xf numFmtId="165" fontId="23" fillId="0" borderId="33" xfId="0" applyNumberFormat="1" applyFont="1" applyFill="1" applyBorder="1" applyAlignment="1" applyProtection="1">
      <alignment/>
      <protection locked="0"/>
    </xf>
    <xf numFmtId="1" fontId="23" fillId="0" borderId="1" xfId="0" applyNumberFormat="1" applyFont="1" applyFill="1" applyBorder="1" applyAlignment="1" applyProtection="1">
      <alignment horizontal="right"/>
      <protection locked="0"/>
    </xf>
    <xf numFmtId="1" fontId="23" fillId="0" borderId="1" xfId="0" applyNumberFormat="1" applyFont="1" applyFill="1" applyBorder="1" applyAlignment="1" applyProtection="1">
      <alignment/>
      <protection locked="0"/>
    </xf>
    <xf numFmtId="0" fontId="15" fillId="0" borderId="31" xfId="0" applyFont="1" applyFill="1" applyBorder="1" applyAlignment="1">
      <alignment horizontal="left"/>
    </xf>
    <xf numFmtId="0" fontId="16" fillId="0" borderId="31" xfId="0" applyFont="1" applyFill="1" applyBorder="1" applyAlignment="1">
      <alignment horizontal="right"/>
    </xf>
    <xf numFmtId="3" fontId="17" fillId="0" borderId="31" xfId="0" applyNumberFormat="1" applyFont="1" applyFill="1" applyBorder="1"/>
    <xf numFmtId="0" fontId="18" fillId="0" borderId="31" xfId="0" applyFont="1" applyFill="1" applyBorder="1" applyAlignment="1">
      <alignment horizontal="right"/>
    </xf>
    <xf numFmtId="0" fontId="18" fillId="0" borderId="31" xfId="0" applyFont="1" applyFill="1" applyBorder="1" applyAlignment="1">
      <alignment/>
    </xf>
    <xf numFmtId="0" fontId="19" fillId="0" borderId="19" xfId="0" applyFont="1" applyFill="1" applyBorder="1" applyProtection="1">
      <protection locked="0"/>
    </xf>
    <xf numFmtId="0" fontId="0" fillId="0" borderId="21" xfId="0" applyFill="1" applyBorder="1"/>
    <xf numFmtId="0" fontId="3" fillId="0" borderId="0" xfId="0" applyFont="1" applyFill="1" applyBorder="1" applyAlignment="1">
      <alignment horizontal="left"/>
    </xf>
    <xf numFmtId="0" fontId="19" fillId="0" borderId="21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5" fillId="0" borderId="21" xfId="0" applyFont="1" applyFill="1" applyBorder="1"/>
    <xf numFmtId="0" fontId="23" fillId="0" borderId="33" xfId="0" applyFont="1" applyFill="1" applyBorder="1" applyAlignment="1">
      <alignment/>
    </xf>
    <xf numFmtId="0" fontId="20" fillId="0" borderId="21" xfId="0" applyFont="1" applyFill="1" applyBorder="1"/>
    <xf numFmtId="0" fontId="16" fillId="0" borderId="34" xfId="0" applyFont="1" applyFill="1" applyBorder="1" applyAlignment="1">
      <alignment horizontal="right"/>
    </xf>
    <xf numFmtId="3" fontId="17" fillId="0" borderId="34" xfId="0" applyNumberFormat="1" applyFont="1" applyFill="1" applyBorder="1"/>
    <xf numFmtId="0" fontId="18" fillId="0" borderId="34" xfId="0" applyFont="1" applyFill="1" applyBorder="1" applyAlignment="1">
      <alignment horizontal="right"/>
    </xf>
    <xf numFmtId="0" fontId="18" fillId="0" borderId="34" xfId="0" applyFont="1" applyFill="1" applyBorder="1" applyAlignment="1">
      <alignment/>
    </xf>
    <xf numFmtId="0" fontId="14" fillId="0" borderId="29" xfId="0" applyFont="1" applyFill="1" applyBorder="1"/>
    <xf numFmtId="0" fontId="14" fillId="0" borderId="35" xfId="0" applyFont="1" applyFill="1" applyBorder="1"/>
    <xf numFmtId="0" fontId="6" fillId="0" borderId="26" xfId="0" applyFont="1" applyFill="1" applyBorder="1" applyAlignment="1">
      <alignment/>
    </xf>
    <xf numFmtId="0" fontId="15" fillId="0" borderId="34" xfId="0" applyFont="1" applyFill="1" applyBorder="1" applyAlignment="1">
      <alignment horizontal="left"/>
    </xf>
    <xf numFmtId="0" fontId="20" fillId="0" borderId="36" xfId="0" applyFont="1" applyFill="1" applyBorder="1" applyAlignment="1" applyProtection="1">
      <alignment/>
      <protection locked="0"/>
    </xf>
    <xf numFmtId="0" fontId="20" fillId="0" borderId="37" xfId="0" applyFont="1" applyFill="1" applyBorder="1" applyAlignment="1" applyProtection="1">
      <alignment/>
      <protection locked="0"/>
    </xf>
    <xf numFmtId="0" fontId="5" fillId="0" borderId="36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20" fillId="0" borderId="36" xfId="0" applyFont="1" applyFill="1" applyBorder="1"/>
    <xf numFmtId="0" fontId="20" fillId="0" borderId="38" xfId="0" applyFont="1" applyFill="1" applyBorder="1"/>
    <xf numFmtId="0" fontId="5" fillId="0" borderId="37" xfId="0" applyFont="1" applyFill="1" applyBorder="1"/>
    <xf numFmtId="0" fontId="20" fillId="0" borderId="36" xfId="0" applyFont="1" applyFill="1" applyBorder="1" applyProtection="1">
      <protection locked="0"/>
    </xf>
    <xf numFmtId="0" fontId="20" fillId="0" borderId="37" xfId="0" applyFont="1" applyFill="1" applyBorder="1" applyProtection="1">
      <protection locked="0"/>
    </xf>
    <xf numFmtId="0" fontId="20" fillId="0" borderId="36" xfId="0" applyFont="1" applyFill="1" applyBorder="1" applyAlignment="1">
      <alignment horizontal="left" vertical="top"/>
    </xf>
    <xf numFmtId="0" fontId="19" fillId="0" borderId="29" xfId="0" applyFont="1" applyFill="1" applyBorder="1" applyAlignment="1" applyProtection="1">
      <alignment horizontal="left"/>
      <protection locked="0"/>
    </xf>
    <xf numFmtId="0" fontId="19" fillId="0" borderId="21" xfId="0" applyFont="1" applyFill="1" applyBorder="1" applyAlignment="1" applyProtection="1">
      <alignment horizontal="left"/>
      <protection locked="0"/>
    </xf>
    <xf numFmtId="0" fontId="19" fillId="0" borderId="21" xfId="0" applyFont="1" applyFill="1" applyBorder="1" applyAlignment="1">
      <alignment horizontal="left"/>
    </xf>
    <xf numFmtId="0" fontId="19" fillId="0" borderId="0" xfId="0" applyFont="1" applyFill="1" applyBorder="1" applyProtection="1">
      <protection/>
    </xf>
    <xf numFmtId="0" fontId="20" fillId="0" borderId="37" xfId="0" applyFont="1" applyFill="1" applyBorder="1" applyProtection="1">
      <protection/>
    </xf>
    <xf numFmtId="0" fontId="19" fillId="0" borderId="21" xfId="0" applyFont="1" applyFill="1" applyBorder="1" applyAlignment="1" applyProtection="1">
      <alignment horizontal="left"/>
      <protection/>
    </xf>
    <xf numFmtId="0" fontId="20" fillId="0" borderId="37" xfId="0" applyFont="1" applyFill="1" applyBorder="1"/>
    <xf numFmtId="0" fontId="3" fillId="0" borderId="19" xfId="0" applyFont="1" applyFill="1" applyBorder="1" applyAlignment="1">
      <alignment horizontal="left"/>
    </xf>
    <xf numFmtId="0" fontId="0" fillId="0" borderId="21" xfId="0" applyFont="1" applyFill="1" applyBorder="1"/>
    <xf numFmtId="0" fontId="5" fillId="0" borderId="26" xfId="0" applyFont="1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20" fillId="0" borderId="0" xfId="0" applyFont="1" applyFill="1" applyBorder="1" applyAlignment="1" applyProtection="1">
      <alignment/>
      <protection locked="0"/>
    </xf>
    <xf numFmtId="1" fontId="23" fillId="0" borderId="33" xfId="0" applyNumberFormat="1" applyFont="1" applyFill="1" applyBorder="1" applyAlignment="1" applyProtection="1">
      <alignment horizontal="right"/>
      <protection locked="0"/>
    </xf>
    <xf numFmtId="0" fontId="21" fillId="0" borderId="33" xfId="0" applyFont="1" applyFill="1" applyBorder="1" applyAlignment="1" applyProtection="1">
      <alignment horizontal="right"/>
      <protection locked="0"/>
    </xf>
    <xf numFmtId="3" fontId="19" fillId="0" borderId="33" xfId="0" applyNumberFormat="1" applyFont="1" applyFill="1" applyBorder="1" applyAlignment="1">
      <alignment horizontal="right"/>
    </xf>
    <xf numFmtId="0" fontId="5" fillId="0" borderId="26" xfId="0" applyFont="1" applyFill="1" applyBorder="1"/>
    <xf numFmtId="0" fontId="0" fillId="0" borderId="26" xfId="0" applyFill="1" applyBorder="1"/>
    <xf numFmtId="0" fontId="32" fillId="0" borderId="33" xfId="0" applyFont="1" applyFill="1" applyBorder="1"/>
    <xf numFmtId="0" fontId="23" fillId="0" borderId="26" xfId="0" applyFont="1" applyFill="1" applyBorder="1" applyAlignment="1">
      <alignment horizontal="right"/>
    </xf>
    <xf numFmtId="0" fontId="23" fillId="0" borderId="26" xfId="0" applyFont="1" applyFill="1" applyBorder="1" applyAlignment="1">
      <alignment/>
    </xf>
    <xf numFmtId="0" fontId="20" fillId="0" borderId="39" xfId="0" applyFont="1" applyFill="1" applyBorder="1"/>
    <xf numFmtId="0" fontId="7" fillId="0" borderId="34" xfId="0" applyFont="1" applyFill="1" applyBorder="1"/>
    <xf numFmtId="3" fontId="3" fillId="0" borderId="0" xfId="0" applyNumberFormat="1" applyFont="1" applyFill="1" applyBorder="1"/>
    <xf numFmtId="0" fontId="7" fillId="0" borderId="2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17" fillId="0" borderId="31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3" fillId="0" borderId="41" xfId="20" applyFont="1" applyFill="1" applyBorder="1" applyAlignment="1">
      <alignment horizontal="center" vertical="center" wrapText="1" readingOrder="1"/>
      <protection/>
    </xf>
    <xf numFmtId="0" fontId="34" fillId="0" borderId="19" xfId="20" applyFont="1" applyFill="1" applyBorder="1" applyAlignment="1">
      <alignment horizontal="center" vertical="center" wrapText="1" readingOrder="1"/>
      <protection/>
    </xf>
    <xf numFmtId="0" fontId="34" fillId="0" borderId="42" xfId="20" applyFont="1" applyFill="1" applyBorder="1" applyAlignment="1">
      <alignment horizontal="center" vertical="center" wrapText="1" readingOrder="1"/>
      <protection/>
    </xf>
    <xf numFmtId="0" fontId="34" fillId="0" borderId="32" xfId="20" applyFont="1" applyFill="1" applyBorder="1" applyAlignment="1">
      <alignment horizontal="center" vertical="center" wrapText="1" readingOrder="1"/>
      <protection/>
    </xf>
    <xf numFmtId="0" fontId="34" fillId="0" borderId="0" xfId="20" applyFont="1" applyFill="1" applyBorder="1" applyAlignment="1">
      <alignment horizontal="center" vertical="center" wrapText="1" readingOrder="1"/>
      <protection/>
    </xf>
    <xf numFmtId="0" fontId="34" fillId="0" borderId="43" xfId="20" applyFont="1" applyFill="1" applyBorder="1" applyAlignment="1">
      <alignment horizontal="center" vertical="center" wrapText="1" readingOrder="1"/>
      <protection/>
    </xf>
    <xf numFmtId="0" fontId="34" fillId="0" borderId="44" xfId="20" applyFont="1" applyFill="1" applyBorder="1" applyAlignment="1">
      <alignment horizontal="center" vertical="center" wrapText="1" readingOrder="1"/>
      <protection/>
    </xf>
    <xf numFmtId="0" fontId="34" fillId="0" borderId="11" xfId="20" applyFont="1" applyFill="1" applyBorder="1" applyAlignment="1">
      <alignment horizontal="center" vertical="center" wrapText="1" readingOrder="1"/>
      <protection/>
    </xf>
    <xf numFmtId="0" fontId="34" fillId="0" borderId="45" xfId="20" applyFont="1" applyFill="1" applyBorder="1" applyAlignment="1">
      <alignment horizontal="center" vertical="center" wrapText="1" readingOrder="1"/>
      <protection/>
    </xf>
    <xf numFmtId="0" fontId="4" fillId="0" borderId="21" xfId="20" applyFont="1" applyFill="1" applyBorder="1" applyAlignment="1">
      <alignment/>
      <protection/>
    </xf>
    <xf numFmtId="0" fontId="4" fillId="0" borderId="33" xfId="20" applyFont="1" applyFill="1" applyBorder="1" applyAlignment="1">
      <alignment/>
      <protection/>
    </xf>
    <xf numFmtId="0" fontId="4" fillId="0" borderId="46" xfId="20" applyFont="1" applyFill="1" applyBorder="1" applyAlignment="1">
      <alignment/>
      <protection/>
    </xf>
    <xf numFmtId="0" fontId="4" fillId="0" borderId="40" xfId="20" applyFont="1" applyFill="1" applyBorder="1" applyAlignment="1">
      <alignment/>
      <protection/>
    </xf>
    <xf numFmtId="0" fontId="4" fillId="0" borderId="13" xfId="20" applyFont="1" applyFill="1" applyBorder="1" applyAlignment="1">
      <alignment/>
      <protection/>
    </xf>
    <xf numFmtId="0" fontId="4" fillId="0" borderId="17" xfId="20" applyFont="1" applyFill="1" applyBorder="1" applyAlignment="1">
      <alignment/>
      <protection/>
    </xf>
    <xf numFmtId="0" fontId="5" fillId="0" borderId="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35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47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 5" xfId="20"/>
    <cellStyle name="procen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zoomScale="70" zoomScaleNormal="70" workbookViewId="0" topLeftCell="A10">
      <selection activeCell="B19" sqref="B19"/>
    </sheetView>
  </sheetViews>
  <sheetFormatPr defaultColWidth="9.140625" defaultRowHeight="15"/>
  <cols>
    <col min="1" max="1" width="4.140625" style="0" customWidth="1"/>
    <col min="2" max="2" width="10.57421875" style="0" customWidth="1"/>
    <col min="3" max="3" width="16.8515625" style="0" customWidth="1"/>
    <col min="4" max="4" width="25.8515625" style="0" customWidth="1"/>
    <col min="5" max="5" width="4.421875" style="0" customWidth="1"/>
    <col min="6" max="6" width="4.00390625" style="0" customWidth="1"/>
    <col min="7" max="7" width="4.57421875" style="0" bestFit="1" customWidth="1"/>
    <col min="8" max="8" width="4.7109375" style="0" customWidth="1"/>
    <col min="9" max="9" width="7.7109375" style="0" customWidth="1"/>
    <col min="10" max="10" width="10.140625" style="0" bestFit="1" customWidth="1"/>
    <col min="11" max="12" width="1.8515625" style="0" customWidth="1"/>
    <col min="13" max="13" width="11.421875" style="0" customWidth="1"/>
    <col min="14" max="14" width="10.00390625" style="0" customWidth="1"/>
    <col min="15" max="15" width="14.7109375" style="0" bestFit="1" customWidth="1"/>
  </cols>
  <sheetData>
    <row r="1" spans="1:15" ht="15">
      <c r="A1" s="170" t="s">
        <v>24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</row>
    <row r="2" spans="1:15" ht="15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</row>
    <row r="3" spans="1:15" ht="15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5"/>
    </row>
    <row r="4" spans="1:15" ht="15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5"/>
    </row>
    <row r="5" spans="1:15" ht="15" customHeight="1">
      <c r="A5" s="176" t="s">
        <v>84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</row>
    <row r="6" spans="1:15" ht="15" customHeight="1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1"/>
    </row>
    <row r="7" spans="1:15" ht="15" customHeight="1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4"/>
    </row>
    <row r="8" spans="1:15" ht="15">
      <c r="A8" s="185" t="s">
        <v>0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7"/>
    </row>
    <row r="9" spans="1:15" ht="15">
      <c r="A9" s="188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90"/>
    </row>
    <row r="10" spans="1:15" ht="15">
      <c r="A10" s="1"/>
      <c r="B10" s="2" t="s">
        <v>1</v>
      </c>
      <c r="C10" s="3"/>
      <c r="D10" s="4" t="s">
        <v>2</v>
      </c>
      <c r="E10" s="4" t="s">
        <v>3</v>
      </c>
      <c r="F10" s="25" t="s">
        <v>4</v>
      </c>
      <c r="G10" s="26" t="s">
        <v>5</v>
      </c>
      <c r="H10" s="24" t="s">
        <v>6</v>
      </c>
      <c r="I10" s="4" t="s">
        <v>14</v>
      </c>
      <c r="J10" s="4" t="s">
        <v>15</v>
      </c>
      <c r="K10" s="4"/>
      <c r="L10" s="4"/>
      <c r="M10" s="4" t="s">
        <v>16</v>
      </c>
      <c r="N10" s="4" t="s">
        <v>17</v>
      </c>
      <c r="O10" s="5" t="s">
        <v>18</v>
      </c>
    </row>
    <row r="11" spans="1:15" s="27" customFormat="1" ht="18.75">
      <c r="A11" s="78" t="s">
        <v>25</v>
      </c>
      <c r="B11" s="79"/>
      <c r="C11" s="97"/>
      <c r="D11" s="105"/>
      <c r="E11" s="106"/>
      <c r="F11" s="107"/>
      <c r="G11" s="108"/>
      <c r="H11" s="109"/>
      <c r="I11" s="34"/>
      <c r="J11" s="51"/>
      <c r="K11" s="167"/>
      <c r="L11" s="167"/>
      <c r="M11" s="53"/>
      <c r="N11" s="50"/>
      <c r="O11" s="54"/>
    </row>
    <row r="12" spans="1:15" s="27" customFormat="1" ht="15">
      <c r="A12" s="84"/>
      <c r="B12" s="130" t="s">
        <v>26</v>
      </c>
      <c r="C12" s="28"/>
      <c r="D12" s="29"/>
      <c r="E12" s="30">
        <v>1</v>
      </c>
      <c r="F12" s="31"/>
      <c r="G12" s="32"/>
      <c r="H12" s="33"/>
      <c r="I12" s="34">
        <v>0</v>
      </c>
      <c r="J12" s="51">
        <f>I12*E12</f>
        <v>0</v>
      </c>
      <c r="K12" s="35"/>
      <c r="L12" s="36"/>
      <c r="M12" s="53">
        <f aca="true" t="shared" si="0" ref="M12:M73">L12+J12</f>
        <v>0</v>
      </c>
      <c r="N12" s="50">
        <f aca="true" t="shared" si="1" ref="N12:N73">M12*0.21</f>
        <v>0</v>
      </c>
      <c r="O12" s="54">
        <f aca="true" t="shared" si="2" ref="O12:O73">M12+N12</f>
        <v>0</v>
      </c>
    </row>
    <row r="13" spans="1:15" s="27" customFormat="1" ht="18.75">
      <c r="A13" s="37" t="s">
        <v>27</v>
      </c>
      <c r="B13" s="38"/>
      <c r="C13" s="39"/>
      <c r="D13" s="40"/>
      <c r="E13" s="41"/>
      <c r="F13" s="42"/>
      <c r="G13" s="43"/>
      <c r="H13" s="44"/>
      <c r="I13" s="34"/>
      <c r="J13" s="51"/>
      <c r="K13" s="168"/>
      <c r="L13" s="168"/>
      <c r="M13" s="53"/>
      <c r="N13" s="50"/>
      <c r="O13" s="54"/>
    </row>
    <row r="14" spans="1:28" s="55" customFormat="1" ht="15">
      <c r="A14" s="80"/>
      <c r="B14" s="126" t="s">
        <v>28</v>
      </c>
      <c r="C14" s="95"/>
      <c r="D14" s="45"/>
      <c r="E14" s="46">
        <v>1</v>
      </c>
      <c r="F14" s="47">
        <v>25</v>
      </c>
      <c r="G14" s="48"/>
      <c r="H14" s="49"/>
      <c r="I14" s="34">
        <v>0</v>
      </c>
      <c r="J14" s="51">
        <f>I14*E14</f>
        <v>0</v>
      </c>
      <c r="K14" s="52"/>
      <c r="L14" s="50"/>
      <c r="M14" s="53">
        <f t="shared" si="0"/>
        <v>0</v>
      </c>
      <c r="N14" s="50">
        <f t="shared" si="1"/>
        <v>0</v>
      </c>
      <c r="O14" s="54">
        <f t="shared" si="2"/>
        <v>0</v>
      </c>
      <c r="AB14" s="158"/>
    </row>
    <row r="15" spans="1:15" s="55" customFormat="1" ht="15">
      <c r="A15" s="115"/>
      <c r="B15" s="132" t="s">
        <v>29</v>
      </c>
      <c r="C15" s="99"/>
      <c r="D15" s="45"/>
      <c r="E15" s="46">
        <v>1</v>
      </c>
      <c r="F15" s="47">
        <v>12</v>
      </c>
      <c r="G15" s="48"/>
      <c r="H15" s="49"/>
      <c r="I15" s="34">
        <v>0</v>
      </c>
      <c r="J15" s="51">
        <f>I15*E15</f>
        <v>0</v>
      </c>
      <c r="K15" s="52"/>
      <c r="L15" s="50"/>
      <c r="M15" s="53">
        <f t="shared" si="0"/>
        <v>0</v>
      </c>
      <c r="N15" s="50">
        <f t="shared" si="1"/>
        <v>0</v>
      </c>
      <c r="O15" s="54">
        <f t="shared" si="2"/>
        <v>0</v>
      </c>
    </row>
    <row r="16" spans="1:15" s="27" customFormat="1" ht="18.75">
      <c r="A16" s="37" t="s">
        <v>30</v>
      </c>
      <c r="B16" s="38"/>
      <c r="C16" s="39"/>
      <c r="D16" s="40"/>
      <c r="E16" s="41"/>
      <c r="F16" s="42"/>
      <c r="G16" s="43"/>
      <c r="H16" s="44"/>
      <c r="I16" s="34"/>
      <c r="J16" s="51"/>
      <c r="K16" s="168"/>
      <c r="L16" s="168"/>
      <c r="M16" s="53"/>
      <c r="N16" s="50"/>
      <c r="O16" s="54"/>
    </row>
    <row r="17" spans="1:15" s="27" customFormat="1" ht="15">
      <c r="A17" s="83"/>
      <c r="B17" s="133" t="s">
        <v>31</v>
      </c>
      <c r="C17" s="110"/>
      <c r="D17" s="29"/>
      <c r="E17" s="30">
        <v>2</v>
      </c>
      <c r="F17" s="31"/>
      <c r="G17" s="81"/>
      <c r="H17" s="82"/>
      <c r="I17" s="34">
        <v>0</v>
      </c>
      <c r="J17" s="51">
        <f aca="true" t="shared" si="3" ref="J17:J21">I17*E17</f>
        <v>0</v>
      </c>
      <c r="K17" s="35"/>
      <c r="L17" s="36"/>
      <c r="M17" s="53">
        <f t="shared" si="0"/>
        <v>0</v>
      </c>
      <c r="N17" s="50">
        <f t="shared" si="1"/>
        <v>0</v>
      </c>
      <c r="O17" s="54">
        <f t="shared" si="2"/>
        <v>0</v>
      </c>
    </row>
    <row r="18" spans="1:15" s="27" customFormat="1" ht="18.75">
      <c r="A18" s="37" t="s">
        <v>32</v>
      </c>
      <c r="B18" s="38"/>
      <c r="C18" s="39"/>
      <c r="D18" s="40"/>
      <c r="E18" s="41"/>
      <c r="F18" s="42"/>
      <c r="G18" s="43"/>
      <c r="H18" s="44"/>
      <c r="I18" s="34"/>
      <c r="J18" s="51"/>
      <c r="K18" s="168"/>
      <c r="L18" s="168"/>
      <c r="M18" s="53"/>
      <c r="N18" s="50"/>
      <c r="O18" s="54"/>
    </row>
    <row r="19" spans="1:15" s="27" customFormat="1" ht="15">
      <c r="A19" s="84"/>
      <c r="B19" s="130" t="s">
        <v>85</v>
      </c>
      <c r="C19" s="28"/>
      <c r="D19" s="29"/>
      <c r="E19" s="30">
        <v>1</v>
      </c>
      <c r="F19" s="31"/>
      <c r="G19" s="81"/>
      <c r="H19" s="82"/>
      <c r="I19" s="34">
        <v>0</v>
      </c>
      <c r="J19" s="51">
        <f t="shared" si="3"/>
        <v>0</v>
      </c>
      <c r="K19" s="35"/>
      <c r="L19" s="36"/>
      <c r="M19" s="53">
        <f t="shared" si="0"/>
        <v>0</v>
      </c>
      <c r="N19" s="50">
        <f t="shared" si="1"/>
        <v>0</v>
      </c>
      <c r="O19" s="54">
        <f t="shared" si="2"/>
        <v>0</v>
      </c>
    </row>
    <row r="20" spans="1:15" s="27" customFormat="1" ht="18.75">
      <c r="A20" s="37" t="s">
        <v>33</v>
      </c>
      <c r="B20" s="38"/>
      <c r="C20" s="39"/>
      <c r="D20" s="40"/>
      <c r="E20" s="41"/>
      <c r="F20" s="42"/>
      <c r="G20" s="43"/>
      <c r="H20" s="44"/>
      <c r="I20" s="34"/>
      <c r="J20" s="51"/>
      <c r="K20" s="168"/>
      <c r="L20" s="168"/>
      <c r="M20" s="53"/>
      <c r="N20" s="50"/>
      <c r="O20" s="54"/>
    </row>
    <row r="21" spans="1:15" s="27" customFormat="1" ht="15">
      <c r="A21" s="84"/>
      <c r="B21" s="135" t="s">
        <v>34</v>
      </c>
      <c r="C21" s="28"/>
      <c r="D21" s="29"/>
      <c r="E21" s="30">
        <v>1</v>
      </c>
      <c r="F21" s="31">
        <v>5</v>
      </c>
      <c r="G21" s="103"/>
      <c r="H21" s="104"/>
      <c r="I21" s="34">
        <v>0</v>
      </c>
      <c r="J21" s="51">
        <f t="shared" si="3"/>
        <v>0</v>
      </c>
      <c r="K21" s="35"/>
      <c r="L21" s="36"/>
      <c r="M21" s="53">
        <f t="shared" si="0"/>
        <v>0</v>
      </c>
      <c r="N21" s="50">
        <f t="shared" si="1"/>
        <v>0</v>
      </c>
      <c r="O21" s="54">
        <f t="shared" si="2"/>
        <v>0</v>
      </c>
    </row>
    <row r="22" spans="1:15" s="27" customFormat="1" ht="15">
      <c r="A22" s="98"/>
      <c r="B22" s="129" t="s">
        <v>35</v>
      </c>
      <c r="C22" s="112"/>
      <c r="D22" s="29"/>
      <c r="E22" s="30">
        <v>2</v>
      </c>
      <c r="F22" s="31">
        <v>10</v>
      </c>
      <c r="G22" s="48">
        <v>1.5</v>
      </c>
      <c r="H22" s="104" t="s">
        <v>7</v>
      </c>
      <c r="I22" s="34">
        <v>0</v>
      </c>
      <c r="J22" s="51">
        <f aca="true" t="shared" si="4" ref="J22:J73">I22*E22*G22</f>
        <v>0</v>
      </c>
      <c r="K22" s="35"/>
      <c r="L22" s="36"/>
      <c r="M22" s="53">
        <f t="shared" si="0"/>
        <v>0</v>
      </c>
      <c r="N22" s="50">
        <f t="shared" si="1"/>
        <v>0</v>
      </c>
      <c r="O22" s="54">
        <f t="shared" si="2"/>
        <v>0</v>
      </c>
    </row>
    <row r="23" spans="1:15" s="27" customFormat="1" ht="15">
      <c r="A23" s="111"/>
      <c r="B23" s="129" t="s">
        <v>36</v>
      </c>
      <c r="C23" s="112"/>
      <c r="D23" s="29"/>
      <c r="E23" s="30">
        <v>1</v>
      </c>
      <c r="F23" s="31"/>
      <c r="G23" s="48">
        <v>1.8</v>
      </c>
      <c r="H23" s="104" t="s">
        <v>7</v>
      </c>
      <c r="I23" s="34">
        <v>0</v>
      </c>
      <c r="J23" s="51">
        <f t="shared" si="4"/>
        <v>0</v>
      </c>
      <c r="K23" s="35"/>
      <c r="L23" s="36"/>
      <c r="M23" s="53">
        <f t="shared" si="0"/>
        <v>0</v>
      </c>
      <c r="N23" s="50">
        <f t="shared" si="1"/>
        <v>0</v>
      </c>
      <c r="O23" s="54">
        <f t="shared" si="2"/>
        <v>0</v>
      </c>
    </row>
    <row r="24" spans="1:15" s="27" customFormat="1" ht="15">
      <c r="A24" s="111"/>
      <c r="B24" s="129" t="s">
        <v>36</v>
      </c>
      <c r="C24" s="112"/>
      <c r="D24" s="29"/>
      <c r="E24" s="30">
        <v>3</v>
      </c>
      <c r="F24" s="31">
        <v>10</v>
      </c>
      <c r="G24" s="48">
        <v>2.3</v>
      </c>
      <c r="H24" s="104" t="s">
        <v>7</v>
      </c>
      <c r="I24" s="34">
        <v>0</v>
      </c>
      <c r="J24" s="51">
        <f t="shared" si="4"/>
        <v>0</v>
      </c>
      <c r="K24" s="35"/>
      <c r="L24" s="36"/>
      <c r="M24" s="53">
        <f t="shared" si="0"/>
        <v>0</v>
      </c>
      <c r="N24" s="50">
        <f t="shared" si="1"/>
        <v>0</v>
      </c>
      <c r="O24" s="54">
        <f t="shared" si="2"/>
        <v>0</v>
      </c>
    </row>
    <row r="25" spans="1:15" s="27" customFormat="1" ht="15">
      <c r="A25" s="117"/>
      <c r="B25" s="127" t="s">
        <v>37</v>
      </c>
      <c r="C25" s="87"/>
      <c r="D25" s="29"/>
      <c r="E25" s="30">
        <v>1</v>
      </c>
      <c r="F25" s="31"/>
      <c r="G25" s="103"/>
      <c r="H25" s="104"/>
      <c r="I25" s="34">
        <v>0</v>
      </c>
      <c r="J25" s="51">
        <f>I25*E25</f>
        <v>0</v>
      </c>
      <c r="K25" s="35"/>
      <c r="L25" s="36"/>
      <c r="M25" s="53">
        <f t="shared" si="0"/>
        <v>0</v>
      </c>
      <c r="N25" s="50">
        <f t="shared" si="1"/>
        <v>0</v>
      </c>
      <c r="O25" s="54">
        <f t="shared" si="2"/>
        <v>0</v>
      </c>
    </row>
    <row r="26" spans="1:15" s="27" customFormat="1" ht="18.75">
      <c r="A26" s="37" t="s">
        <v>38</v>
      </c>
      <c r="B26" s="38"/>
      <c r="C26" s="39"/>
      <c r="D26" s="40"/>
      <c r="E26" s="41"/>
      <c r="F26" s="42"/>
      <c r="G26" s="43"/>
      <c r="H26" s="44"/>
      <c r="I26" s="34"/>
      <c r="J26" s="51"/>
      <c r="K26" s="168"/>
      <c r="L26" s="168"/>
      <c r="M26" s="53"/>
      <c r="N26" s="50"/>
      <c r="O26" s="54"/>
    </row>
    <row r="27" spans="1:15" s="27" customFormat="1" ht="15">
      <c r="A27" s="136">
        <v>1</v>
      </c>
      <c r="B27" s="133" t="s">
        <v>39</v>
      </c>
      <c r="C27" s="110"/>
      <c r="D27" s="29"/>
      <c r="E27" s="30">
        <v>1</v>
      </c>
      <c r="F27" s="31"/>
      <c r="G27" s="81"/>
      <c r="H27" s="82"/>
      <c r="I27" s="34">
        <v>0</v>
      </c>
      <c r="J27" s="51">
        <f aca="true" t="shared" si="5" ref="J27:J38">I27*E27</f>
        <v>0</v>
      </c>
      <c r="K27" s="35"/>
      <c r="L27" s="36"/>
      <c r="M27" s="53">
        <f t="shared" si="0"/>
        <v>0</v>
      </c>
      <c r="N27" s="50">
        <f t="shared" si="1"/>
        <v>0</v>
      </c>
      <c r="O27" s="54">
        <f t="shared" si="2"/>
        <v>0</v>
      </c>
    </row>
    <row r="28" spans="1:15" s="27" customFormat="1" ht="15">
      <c r="A28" s="137">
        <v>2</v>
      </c>
      <c r="B28" s="134" t="s">
        <v>40</v>
      </c>
      <c r="C28" s="114"/>
      <c r="D28" s="29"/>
      <c r="E28" s="30">
        <v>1</v>
      </c>
      <c r="F28" s="31"/>
      <c r="G28" s="101"/>
      <c r="H28" s="102"/>
      <c r="I28" s="34">
        <v>0</v>
      </c>
      <c r="J28" s="51">
        <f t="shared" si="5"/>
        <v>0</v>
      </c>
      <c r="K28" s="35"/>
      <c r="L28" s="36"/>
      <c r="M28" s="53">
        <f t="shared" si="0"/>
        <v>0</v>
      </c>
      <c r="N28" s="50">
        <f t="shared" si="1"/>
        <v>0</v>
      </c>
      <c r="O28" s="54">
        <f t="shared" si="2"/>
        <v>0</v>
      </c>
    </row>
    <row r="29" spans="1:15" s="27" customFormat="1" ht="15">
      <c r="A29" s="138">
        <v>3</v>
      </c>
      <c r="B29" s="140" t="s">
        <v>41</v>
      </c>
      <c r="C29" s="139"/>
      <c r="D29" s="29"/>
      <c r="E29" s="30">
        <v>1</v>
      </c>
      <c r="F29" s="31"/>
      <c r="G29" s="81"/>
      <c r="H29" s="82"/>
      <c r="I29" s="34">
        <v>0</v>
      </c>
      <c r="J29" s="51">
        <f t="shared" si="5"/>
        <v>0</v>
      </c>
      <c r="K29" s="35"/>
      <c r="L29" s="36"/>
      <c r="M29" s="53">
        <f t="shared" si="0"/>
        <v>0</v>
      </c>
      <c r="N29" s="50">
        <f t="shared" si="1"/>
        <v>0</v>
      </c>
      <c r="O29" s="54">
        <f t="shared" si="2"/>
        <v>0</v>
      </c>
    </row>
    <row r="30" spans="1:15" s="27" customFormat="1" ht="15">
      <c r="A30" s="137">
        <v>4</v>
      </c>
      <c r="B30" s="134" t="s">
        <v>42</v>
      </c>
      <c r="C30" s="114"/>
      <c r="D30" s="29"/>
      <c r="E30" s="30">
        <v>1</v>
      </c>
      <c r="F30" s="31"/>
      <c r="G30" s="101"/>
      <c r="H30" s="102"/>
      <c r="I30" s="34">
        <v>0</v>
      </c>
      <c r="J30" s="51">
        <f t="shared" si="5"/>
        <v>0</v>
      </c>
      <c r="K30" s="35"/>
      <c r="L30" s="36"/>
      <c r="M30" s="53">
        <f t="shared" si="0"/>
        <v>0</v>
      </c>
      <c r="N30" s="50">
        <f t="shared" si="1"/>
        <v>0</v>
      </c>
      <c r="O30" s="54">
        <f t="shared" si="2"/>
        <v>0</v>
      </c>
    </row>
    <row r="31" spans="1:15" s="27" customFormat="1" ht="15">
      <c r="A31" s="141">
        <v>5</v>
      </c>
      <c r="B31" s="134" t="s">
        <v>43</v>
      </c>
      <c r="C31" s="114"/>
      <c r="D31" s="29"/>
      <c r="E31" s="30">
        <v>1</v>
      </c>
      <c r="F31" s="31"/>
      <c r="G31" s="81"/>
      <c r="H31" s="82"/>
      <c r="I31" s="34">
        <v>0</v>
      </c>
      <c r="J31" s="51">
        <f t="shared" si="5"/>
        <v>0</v>
      </c>
      <c r="K31" s="35"/>
      <c r="L31" s="36"/>
      <c r="M31" s="53">
        <f t="shared" si="0"/>
        <v>0</v>
      </c>
      <c r="N31" s="50">
        <f t="shared" si="1"/>
        <v>0</v>
      </c>
      <c r="O31" s="54">
        <f t="shared" si="2"/>
        <v>0</v>
      </c>
    </row>
    <row r="32" spans="1:15" s="27" customFormat="1" ht="15">
      <c r="A32" s="137">
        <v>6</v>
      </c>
      <c r="B32" s="134" t="s">
        <v>54</v>
      </c>
      <c r="C32" s="114"/>
      <c r="D32" s="29"/>
      <c r="E32" s="30">
        <v>1</v>
      </c>
      <c r="F32" s="31"/>
      <c r="G32" s="101"/>
      <c r="H32" s="102"/>
      <c r="I32" s="34">
        <v>0</v>
      </c>
      <c r="J32" s="51">
        <f t="shared" si="5"/>
        <v>0</v>
      </c>
      <c r="K32" s="35"/>
      <c r="L32" s="36"/>
      <c r="M32" s="53">
        <f t="shared" si="0"/>
        <v>0</v>
      </c>
      <c r="N32" s="50">
        <f t="shared" si="1"/>
        <v>0</v>
      </c>
      <c r="O32" s="54">
        <f t="shared" si="2"/>
        <v>0</v>
      </c>
    </row>
    <row r="33" spans="1:15" s="27" customFormat="1" ht="15">
      <c r="A33" s="138">
        <v>7</v>
      </c>
      <c r="B33" s="142" t="s">
        <v>44</v>
      </c>
      <c r="D33" s="29"/>
      <c r="E33" s="30">
        <v>1</v>
      </c>
      <c r="F33" s="31"/>
      <c r="G33" s="81"/>
      <c r="H33" s="82"/>
      <c r="I33" s="34">
        <v>0</v>
      </c>
      <c r="J33" s="51">
        <f t="shared" si="5"/>
        <v>0</v>
      </c>
      <c r="K33" s="35"/>
      <c r="L33" s="36"/>
      <c r="M33" s="53">
        <f t="shared" si="0"/>
        <v>0</v>
      </c>
      <c r="N33" s="50">
        <f t="shared" si="1"/>
        <v>0</v>
      </c>
      <c r="O33" s="54">
        <f t="shared" si="2"/>
        <v>0</v>
      </c>
    </row>
    <row r="34" spans="1:15" s="27" customFormat="1" ht="15">
      <c r="A34" s="137">
        <v>8</v>
      </c>
      <c r="B34" s="134" t="s">
        <v>45</v>
      </c>
      <c r="C34" s="114"/>
      <c r="D34" s="29"/>
      <c r="E34" s="30">
        <v>1</v>
      </c>
      <c r="F34" s="31"/>
      <c r="G34" s="81"/>
      <c r="H34" s="82"/>
      <c r="I34" s="34">
        <v>0</v>
      </c>
      <c r="J34" s="51">
        <f t="shared" si="5"/>
        <v>0</v>
      </c>
      <c r="K34" s="35"/>
      <c r="L34" s="36"/>
      <c r="M34" s="53">
        <f t="shared" si="0"/>
        <v>0</v>
      </c>
      <c r="N34" s="50">
        <f t="shared" si="1"/>
        <v>0</v>
      </c>
      <c r="O34" s="54">
        <f t="shared" si="2"/>
        <v>0</v>
      </c>
    </row>
    <row r="35" spans="1:15" s="27" customFormat="1" ht="15">
      <c r="A35" s="137">
        <v>9</v>
      </c>
      <c r="B35" s="134" t="s">
        <v>46</v>
      </c>
      <c r="C35" s="114"/>
      <c r="D35" s="29"/>
      <c r="E35" s="30">
        <v>1</v>
      </c>
      <c r="F35" s="31"/>
      <c r="G35" s="101"/>
      <c r="H35" s="102"/>
      <c r="I35" s="34">
        <v>0</v>
      </c>
      <c r="J35" s="51">
        <f t="shared" si="5"/>
        <v>0</v>
      </c>
      <c r="K35" s="35"/>
      <c r="L35" s="36"/>
      <c r="M35" s="53">
        <f t="shared" si="0"/>
        <v>0</v>
      </c>
      <c r="N35" s="50">
        <f t="shared" si="1"/>
        <v>0</v>
      </c>
      <c r="O35" s="54">
        <f t="shared" si="2"/>
        <v>0</v>
      </c>
    </row>
    <row r="36" spans="1:15" s="27" customFormat="1" ht="15">
      <c r="A36" s="137">
        <v>10</v>
      </c>
      <c r="B36" s="134" t="s">
        <v>47</v>
      </c>
      <c r="C36" s="114"/>
      <c r="D36" s="29"/>
      <c r="E36" s="30">
        <v>1</v>
      </c>
      <c r="F36" s="31"/>
      <c r="G36" s="81"/>
      <c r="H36" s="82"/>
      <c r="I36" s="34">
        <v>0</v>
      </c>
      <c r="J36" s="51">
        <f t="shared" si="5"/>
        <v>0</v>
      </c>
      <c r="K36" s="35"/>
      <c r="L36" s="36"/>
      <c r="M36" s="53">
        <f t="shared" si="0"/>
        <v>0</v>
      </c>
      <c r="N36" s="50">
        <f t="shared" si="1"/>
        <v>0</v>
      </c>
      <c r="O36" s="54">
        <f t="shared" si="2"/>
        <v>0</v>
      </c>
    </row>
    <row r="37" spans="1:15" s="27" customFormat="1" ht="15">
      <c r="A37" s="137">
        <v>11</v>
      </c>
      <c r="B37" s="134" t="s">
        <v>48</v>
      </c>
      <c r="C37" s="114"/>
      <c r="D37" s="29"/>
      <c r="E37" s="30">
        <v>1</v>
      </c>
      <c r="F37" s="31"/>
      <c r="G37" s="101"/>
      <c r="H37" s="102"/>
      <c r="I37" s="34">
        <v>0</v>
      </c>
      <c r="J37" s="51">
        <f t="shared" si="5"/>
        <v>0</v>
      </c>
      <c r="K37" s="35"/>
      <c r="L37" s="36"/>
      <c r="M37" s="53">
        <f t="shared" si="0"/>
        <v>0</v>
      </c>
      <c r="N37" s="50">
        <f t="shared" si="1"/>
        <v>0</v>
      </c>
      <c r="O37" s="54">
        <f t="shared" si="2"/>
        <v>0</v>
      </c>
    </row>
    <row r="38" spans="1:15" s="27" customFormat="1" ht="15">
      <c r="A38" s="137">
        <v>12</v>
      </c>
      <c r="B38" s="134" t="s">
        <v>49</v>
      </c>
      <c r="C38" s="114"/>
      <c r="D38" s="29"/>
      <c r="E38" s="30">
        <v>1</v>
      </c>
      <c r="F38" s="31"/>
      <c r="G38" s="81"/>
      <c r="H38" s="82"/>
      <c r="I38" s="34">
        <v>0</v>
      </c>
      <c r="J38" s="51">
        <f t="shared" si="5"/>
        <v>0</v>
      </c>
      <c r="K38" s="35"/>
      <c r="L38" s="36"/>
      <c r="M38" s="53">
        <f t="shared" si="0"/>
        <v>0</v>
      </c>
      <c r="N38" s="50">
        <f t="shared" si="1"/>
        <v>0</v>
      </c>
      <c r="O38" s="54">
        <f t="shared" si="2"/>
        <v>0</v>
      </c>
    </row>
    <row r="39" spans="1:15" s="27" customFormat="1" ht="15">
      <c r="A39" s="111"/>
      <c r="B39" s="129" t="s">
        <v>50</v>
      </c>
      <c r="C39" s="112"/>
      <c r="D39" s="29"/>
      <c r="E39" s="30">
        <v>15</v>
      </c>
      <c r="F39" s="31">
        <v>148</v>
      </c>
      <c r="G39" s="101">
        <v>3</v>
      </c>
      <c r="H39" s="102" t="s">
        <v>7</v>
      </c>
      <c r="I39" s="34">
        <v>0</v>
      </c>
      <c r="J39" s="51">
        <f t="shared" si="4"/>
        <v>0</v>
      </c>
      <c r="K39" s="35"/>
      <c r="L39" s="36"/>
      <c r="M39" s="53">
        <f t="shared" si="0"/>
        <v>0</v>
      </c>
      <c r="N39" s="50">
        <f t="shared" si="1"/>
        <v>0</v>
      </c>
      <c r="O39" s="54">
        <f t="shared" si="2"/>
        <v>0</v>
      </c>
    </row>
    <row r="40" spans="1:15" s="27" customFormat="1" ht="15">
      <c r="A40" s="137"/>
      <c r="B40" s="134" t="s">
        <v>51</v>
      </c>
      <c r="C40" s="114"/>
      <c r="D40" s="29"/>
      <c r="E40" s="30">
        <v>12</v>
      </c>
      <c r="F40" s="31"/>
      <c r="G40" s="81"/>
      <c r="H40" s="82"/>
      <c r="I40" s="34">
        <v>0</v>
      </c>
      <c r="J40" s="51">
        <f>I40*E40</f>
        <v>0</v>
      </c>
      <c r="K40" s="35"/>
      <c r="L40" s="36"/>
      <c r="M40" s="53">
        <f t="shared" si="0"/>
        <v>0</v>
      </c>
      <c r="N40" s="50">
        <f t="shared" si="1"/>
        <v>0</v>
      </c>
      <c r="O40" s="54">
        <f t="shared" si="2"/>
        <v>0</v>
      </c>
    </row>
    <row r="41" spans="1:15" s="27" customFormat="1" ht="18.75">
      <c r="A41" s="37" t="s">
        <v>52</v>
      </c>
      <c r="B41" s="38"/>
      <c r="C41" s="39"/>
      <c r="D41" s="29"/>
      <c r="E41" s="30"/>
      <c r="F41" s="31"/>
      <c r="G41" s="101"/>
      <c r="H41" s="102"/>
      <c r="I41" s="34"/>
      <c r="J41" s="51"/>
      <c r="K41" s="35"/>
      <c r="L41" s="36"/>
      <c r="M41" s="53"/>
      <c r="N41" s="50"/>
      <c r="O41" s="54"/>
    </row>
    <row r="42" spans="1:15" s="27" customFormat="1" ht="15">
      <c r="A42" s="83"/>
      <c r="B42" s="133" t="s">
        <v>53</v>
      </c>
      <c r="C42" s="110"/>
      <c r="D42" s="29"/>
      <c r="E42" s="30">
        <v>1</v>
      </c>
      <c r="F42" s="31"/>
      <c r="G42" s="81"/>
      <c r="H42" s="57"/>
      <c r="I42" s="34">
        <v>0</v>
      </c>
      <c r="J42" s="51">
        <f aca="true" t="shared" si="6" ref="J42:J47">I42*E42</f>
        <v>0</v>
      </c>
      <c r="K42" s="35"/>
      <c r="L42" s="36"/>
      <c r="M42" s="53">
        <f t="shared" si="0"/>
        <v>0</v>
      </c>
      <c r="N42" s="50">
        <f t="shared" si="1"/>
        <v>0</v>
      </c>
      <c r="O42" s="54">
        <f t="shared" si="2"/>
        <v>0</v>
      </c>
    </row>
    <row r="43" spans="1:15" s="27" customFormat="1" ht="15">
      <c r="A43" s="113"/>
      <c r="B43" s="134" t="s">
        <v>55</v>
      </c>
      <c r="C43" s="114"/>
      <c r="D43" s="29"/>
      <c r="E43" s="30">
        <v>1</v>
      </c>
      <c r="F43" s="31"/>
      <c r="G43" s="81"/>
      <c r="H43" s="82"/>
      <c r="I43" s="34">
        <v>0</v>
      </c>
      <c r="J43" s="51">
        <f t="shared" si="6"/>
        <v>0</v>
      </c>
      <c r="K43" s="35"/>
      <c r="L43" s="36"/>
      <c r="M43" s="53">
        <f t="shared" si="0"/>
        <v>0</v>
      </c>
      <c r="N43" s="50">
        <f t="shared" si="1"/>
        <v>0</v>
      </c>
      <c r="O43" s="54">
        <f t="shared" si="2"/>
        <v>0</v>
      </c>
    </row>
    <row r="44" spans="1:15" s="27" customFormat="1" ht="18.75">
      <c r="A44" s="85" t="s">
        <v>56</v>
      </c>
      <c r="B44" s="86"/>
      <c r="C44" s="96"/>
      <c r="D44" s="40"/>
      <c r="E44" s="41"/>
      <c r="F44" s="42"/>
      <c r="G44" s="43"/>
      <c r="H44" s="44"/>
      <c r="I44" s="34"/>
      <c r="J44" s="51"/>
      <c r="K44" s="168"/>
      <c r="L44" s="168"/>
      <c r="M44" s="53"/>
      <c r="N44" s="50"/>
      <c r="O44" s="54"/>
    </row>
    <row r="45" spans="1:15" s="27" customFormat="1" ht="15">
      <c r="A45" s="80"/>
      <c r="B45" s="126" t="s">
        <v>57</v>
      </c>
      <c r="C45" s="95"/>
      <c r="D45" s="29"/>
      <c r="E45" s="30">
        <v>3</v>
      </c>
      <c r="F45" s="31"/>
      <c r="G45" s="81"/>
      <c r="H45" s="57"/>
      <c r="I45" s="34">
        <v>0</v>
      </c>
      <c r="J45" s="51">
        <f t="shared" si="6"/>
        <v>0</v>
      </c>
      <c r="K45" s="35"/>
      <c r="L45" s="36"/>
      <c r="M45" s="53">
        <f t="shared" si="0"/>
        <v>0</v>
      </c>
      <c r="N45" s="50">
        <f t="shared" si="1"/>
        <v>0</v>
      </c>
      <c r="O45" s="54">
        <f t="shared" si="2"/>
        <v>0</v>
      </c>
    </row>
    <row r="46" spans="1:15" s="27" customFormat="1" ht="18.75">
      <c r="A46" s="85" t="s">
        <v>9</v>
      </c>
      <c r="B46" s="86"/>
      <c r="C46" s="96"/>
      <c r="D46" s="40"/>
      <c r="E46" s="41"/>
      <c r="F46" s="42"/>
      <c r="G46" s="43"/>
      <c r="H46" s="44"/>
      <c r="I46" s="34"/>
      <c r="J46" s="51"/>
      <c r="K46" s="168"/>
      <c r="L46" s="168"/>
      <c r="M46" s="53"/>
      <c r="N46" s="50"/>
      <c r="O46" s="54"/>
    </row>
    <row r="47" spans="1:15" s="27" customFormat="1" ht="15">
      <c r="A47" s="80"/>
      <c r="B47" s="130" t="s">
        <v>10</v>
      </c>
      <c r="C47" s="95"/>
      <c r="D47" s="29"/>
      <c r="E47" s="30">
        <v>2</v>
      </c>
      <c r="F47" s="31"/>
      <c r="G47" s="56"/>
      <c r="H47" s="57"/>
      <c r="I47" s="34">
        <v>0</v>
      </c>
      <c r="J47" s="51">
        <f t="shared" si="6"/>
        <v>0</v>
      </c>
      <c r="K47" s="35"/>
      <c r="L47" s="36"/>
      <c r="M47" s="53">
        <f t="shared" si="0"/>
        <v>0</v>
      </c>
      <c r="N47" s="50">
        <f t="shared" si="1"/>
        <v>0</v>
      </c>
      <c r="O47" s="54">
        <f t="shared" si="2"/>
        <v>0</v>
      </c>
    </row>
    <row r="48" spans="1:15" s="27" customFormat="1" ht="18.75">
      <c r="A48" s="37" t="s">
        <v>58</v>
      </c>
      <c r="B48" s="38"/>
      <c r="C48" s="39"/>
      <c r="D48" s="125"/>
      <c r="E48" s="118"/>
      <c r="F48" s="119"/>
      <c r="G48" s="120"/>
      <c r="H48" s="121"/>
      <c r="I48" s="34"/>
      <c r="J48" s="51"/>
      <c r="K48" s="169"/>
      <c r="L48" s="169"/>
      <c r="M48" s="53"/>
      <c r="N48" s="50"/>
      <c r="O48" s="54"/>
    </row>
    <row r="49" spans="1:15" s="27" customFormat="1" ht="15">
      <c r="A49" s="80"/>
      <c r="B49" s="128" t="s">
        <v>59</v>
      </c>
      <c r="C49" s="143"/>
      <c r="D49" s="29"/>
      <c r="E49" s="30">
        <v>1</v>
      </c>
      <c r="F49" s="31"/>
      <c r="G49" s="81">
        <v>12</v>
      </c>
      <c r="H49" s="82" t="s">
        <v>7</v>
      </c>
      <c r="I49" s="34">
        <v>0</v>
      </c>
      <c r="J49" s="51">
        <f t="shared" si="4"/>
        <v>0</v>
      </c>
      <c r="K49" s="35"/>
      <c r="L49" s="36"/>
      <c r="M49" s="53">
        <f t="shared" si="0"/>
        <v>0</v>
      </c>
      <c r="N49" s="50">
        <f t="shared" si="1"/>
        <v>0</v>
      </c>
      <c r="O49" s="54">
        <f t="shared" si="2"/>
        <v>0</v>
      </c>
    </row>
    <row r="50" spans="1:15" s="27" customFormat="1" ht="15">
      <c r="A50" s="144"/>
      <c r="B50" s="145" t="s">
        <v>60</v>
      </c>
      <c r="C50" s="146"/>
      <c r="D50" s="29"/>
      <c r="E50" s="30">
        <v>1</v>
      </c>
      <c r="F50" s="31"/>
      <c r="G50" s="81">
        <v>9</v>
      </c>
      <c r="H50" s="82" t="s">
        <v>4</v>
      </c>
      <c r="I50" s="34">
        <v>0</v>
      </c>
      <c r="J50" s="51">
        <f t="shared" si="4"/>
        <v>0</v>
      </c>
      <c r="K50" s="35"/>
      <c r="L50" s="36"/>
      <c r="M50" s="53">
        <f t="shared" si="0"/>
        <v>0</v>
      </c>
      <c r="N50" s="50">
        <f t="shared" si="1"/>
        <v>0</v>
      </c>
      <c r="O50" s="54">
        <f t="shared" si="2"/>
        <v>0</v>
      </c>
    </row>
    <row r="51" spans="1:15" s="27" customFormat="1" ht="18.75">
      <c r="A51" s="85" t="s">
        <v>61</v>
      </c>
      <c r="B51" s="86"/>
      <c r="C51" s="96"/>
      <c r="D51" s="125"/>
      <c r="E51" s="118"/>
      <c r="F51" s="119"/>
      <c r="G51" s="120"/>
      <c r="H51" s="121"/>
      <c r="I51" s="34"/>
      <c r="J51" s="51"/>
      <c r="K51" s="169"/>
      <c r="L51" s="169"/>
      <c r="M51" s="53"/>
      <c r="N51" s="50"/>
      <c r="O51" s="54"/>
    </row>
    <row r="52" spans="1:15" s="27" customFormat="1" ht="15">
      <c r="A52" s="83"/>
      <c r="B52" s="133" t="s">
        <v>62</v>
      </c>
      <c r="C52" s="95"/>
      <c r="D52" s="29"/>
      <c r="E52" s="30">
        <v>2</v>
      </c>
      <c r="F52" s="31"/>
      <c r="G52" s="81"/>
      <c r="H52" s="82"/>
      <c r="I52" s="34">
        <v>0</v>
      </c>
      <c r="J52" s="51">
        <f>I52*E52</f>
        <v>0</v>
      </c>
      <c r="K52" s="35"/>
      <c r="L52" s="36"/>
      <c r="M52" s="53">
        <f t="shared" si="0"/>
        <v>0</v>
      </c>
      <c r="N52" s="50">
        <f t="shared" si="1"/>
        <v>0</v>
      </c>
      <c r="O52" s="54">
        <f t="shared" si="2"/>
        <v>0</v>
      </c>
    </row>
    <row r="53" spans="1:15" s="27" customFormat="1" ht="18.75">
      <c r="A53" s="37" t="s">
        <v>63</v>
      </c>
      <c r="B53" s="38"/>
      <c r="C53" s="39"/>
      <c r="D53" s="125"/>
      <c r="E53" s="118"/>
      <c r="F53" s="119"/>
      <c r="G53" s="120"/>
      <c r="H53" s="121"/>
      <c r="I53" s="34"/>
      <c r="J53" s="51"/>
      <c r="K53" s="169"/>
      <c r="L53" s="169"/>
      <c r="M53" s="53"/>
      <c r="N53" s="50"/>
      <c r="O53" s="54"/>
    </row>
    <row r="54" spans="1:15" s="27" customFormat="1" ht="15">
      <c r="A54" s="80"/>
      <c r="B54" s="126" t="s">
        <v>64</v>
      </c>
      <c r="C54" s="95"/>
      <c r="D54" s="29"/>
      <c r="E54" s="30">
        <v>1</v>
      </c>
      <c r="F54" s="31"/>
      <c r="G54" s="81"/>
      <c r="H54" s="82"/>
      <c r="I54" s="34">
        <v>0</v>
      </c>
      <c r="J54" s="51">
        <f aca="true" t="shared" si="7" ref="J54:J55">I54*E54</f>
        <v>0</v>
      </c>
      <c r="K54" s="35"/>
      <c r="L54" s="36"/>
      <c r="M54" s="53">
        <f t="shared" si="0"/>
        <v>0</v>
      </c>
      <c r="N54" s="50">
        <f t="shared" si="1"/>
        <v>0</v>
      </c>
      <c r="O54" s="54">
        <f t="shared" si="2"/>
        <v>0</v>
      </c>
    </row>
    <row r="55" spans="1:15" s="27" customFormat="1" ht="15" customHeight="1">
      <c r="A55" s="117"/>
      <c r="B55" s="127" t="s">
        <v>65</v>
      </c>
      <c r="C55" s="87"/>
      <c r="D55" s="29"/>
      <c r="E55" s="30">
        <v>2</v>
      </c>
      <c r="F55" s="31"/>
      <c r="G55" s="81"/>
      <c r="H55" s="82"/>
      <c r="I55" s="34">
        <v>0</v>
      </c>
      <c r="J55" s="51">
        <f t="shared" si="7"/>
        <v>0</v>
      </c>
      <c r="K55" s="35"/>
      <c r="L55" s="36"/>
      <c r="M55" s="53">
        <f t="shared" si="0"/>
        <v>0</v>
      </c>
      <c r="N55" s="50">
        <f t="shared" si="1"/>
        <v>0</v>
      </c>
      <c r="O55" s="54">
        <f t="shared" si="2"/>
        <v>0</v>
      </c>
    </row>
    <row r="56" spans="1:15" s="27" customFormat="1" ht="18.75">
      <c r="A56" s="37" t="s">
        <v>66</v>
      </c>
      <c r="B56" s="38"/>
      <c r="C56" s="39"/>
      <c r="D56" s="125"/>
      <c r="E56" s="118"/>
      <c r="F56" s="119"/>
      <c r="G56" s="120"/>
      <c r="H56" s="121"/>
      <c r="I56" s="34"/>
      <c r="J56" s="51"/>
      <c r="K56" s="169"/>
      <c r="L56" s="169"/>
      <c r="M56" s="53"/>
      <c r="N56" s="50"/>
      <c r="O56" s="54"/>
    </row>
    <row r="57" spans="1:15" s="27" customFormat="1" ht="15">
      <c r="A57" s="80"/>
      <c r="B57" s="126" t="s">
        <v>67</v>
      </c>
      <c r="C57" s="95"/>
      <c r="D57" s="29"/>
      <c r="E57" s="30">
        <v>1</v>
      </c>
      <c r="F57" s="31"/>
      <c r="G57" s="103">
        <v>37</v>
      </c>
      <c r="H57" s="57" t="s">
        <v>11</v>
      </c>
      <c r="I57" s="34">
        <v>0</v>
      </c>
      <c r="J57" s="51">
        <f t="shared" si="4"/>
        <v>0</v>
      </c>
      <c r="K57" s="35"/>
      <c r="L57" s="36"/>
      <c r="M57" s="53">
        <f t="shared" si="0"/>
        <v>0</v>
      </c>
      <c r="N57" s="50">
        <f t="shared" si="1"/>
        <v>0</v>
      </c>
      <c r="O57" s="54">
        <f t="shared" si="2"/>
        <v>0</v>
      </c>
    </row>
    <row r="58" spans="1:15" s="27" customFormat="1" ht="15" customHeight="1">
      <c r="A58" s="117"/>
      <c r="B58" s="127" t="s">
        <v>68</v>
      </c>
      <c r="C58" s="87"/>
      <c r="D58" s="29"/>
      <c r="E58" s="30">
        <v>1</v>
      </c>
      <c r="F58" s="31"/>
      <c r="G58" s="148">
        <v>76</v>
      </c>
      <c r="H58" s="116" t="s">
        <v>7</v>
      </c>
      <c r="I58" s="34">
        <v>0</v>
      </c>
      <c r="J58" s="51">
        <f t="shared" si="4"/>
        <v>0</v>
      </c>
      <c r="K58" s="35"/>
      <c r="L58" s="36"/>
      <c r="M58" s="53">
        <f t="shared" si="0"/>
        <v>0</v>
      </c>
      <c r="N58" s="50">
        <f t="shared" si="1"/>
        <v>0</v>
      </c>
      <c r="O58" s="54">
        <f t="shared" si="2"/>
        <v>0</v>
      </c>
    </row>
    <row r="59" spans="1:15" s="27" customFormat="1" ht="15">
      <c r="A59" s="117"/>
      <c r="B59" s="127" t="s">
        <v>69</v>
      </c>
      <c r="C59" s="87"/>
      <c r="D59" s="131"/>
      <c r="E59" s="149">
        <v>1</v>
      </c>
      <c r="F59" s="150"/>
      <c r="G59" s="148">
        <v>37</v>
      </c>
      <c r="H59" s="116" t="s">
        <v>11</v>
      </c>
      <c r="I59" s="34">
        <v>0</v>
      </c>
      <c r="J59" s="51">
        <f t="shared" si="4"/>
        <v>0</v>
      </c>
      <c r="K59" s="35"/>
      <c r="L59" s="36"/>
      <c r="M59" s="53">
        <f t="shared" si="0"/>
        <v>0</v>
      </c>
      <c r="N59" s="50">
        <f t="shared" si="1"/>
        <v>0</v>
      </c>
      <c r="O59" s="54">
        <f t="shared" si="2"/>
        <v>0</v>
      </c>
    </row>
    <row r="60" spans="1:15" s="27" customFormat="1" ht="15" customHeight="1">
      <c r="A60" s="117"/>
      <c r="B60" s="127" t="s">
        <v>70</v>
      </c>
      <c r="C60" s="87"/>
      <c r="D60" s="29"/>
      <c r="E60" s="30">
        <v>1</v>
      </c>
      <c r="F60" s="31"/>
      <c r="G60" s="148">
        <v>60</v>
      </c>
      <c r="H60" s="116" t="s">
        <v>11</v>
      </c>
      <c r="I60" s="34">
        <v>0</v>
      </c>
      <c r="J60" s="51">
        <f t="shared" si="4"/>
        <v>0</v>
      </c>
      <c r="K60" s="35"/>
      <c r="L60" s="36"/>
      <c r="M60" s="53">
        <f t="shared" si="0"/>
        <v>0</v>
      </c>
      <c r="N60" s="50">
        <f t="shared" si="1"/>
        <v>0</v>
      </c>
      <c r="O60" s="54">
        <f t="shared" si="2"/>
        <v>0</v>
      </c>
    </row>
    <row r="61" spans="1:15" s="27" customFormat="1" ht="15" customHeight="1">
      <c r="A61" s="117"/>
      <c r="B61" s="151" t="s">
        <v>71</v>
      </c>
      <c r="C61" s="152"/>
      <c r="D61" s="151"/>
      <c r="E61" s="149">
        <v>1</v>
      </c>
      <c r="F61" s="153"/>
      <c r="G61" s="116">
        <v>38</v>
      </c>
      <c r="H61" s="116" t="s">
        <v>7</v>
      </c>
      <c r="I61" s="34">
        <v>0</v>
      </c>
      <c r="J61" s="51">
        <f t="shared" si="4"/>
        <v>0</v>
      </c>
      <c r="K61" s="35"/>
      <c r="L61" s="36"/>
      <c r="M61" s="53">
        <f t="shared" si="0"/>
        <v>0</v>
      </c>
      <c r="N61" s="50">
        <f t="shared" si="1"/>
        <v>0</v>
      </c>
      <c r="O61" s="54">
        <f t="shared" si="2"/>
        <v>0</v>
      </c>
    </row>
    <row r="62" spans="1:15" s="27" customFormat="1" ht="18.75">
      <c r="A62" s="37" t="s">
        <v>72</v>
      </c>
      <c r="B62" s="38"/>
      <c r="C62" s="39"/>
      <c r="D62" s="125"/>
      <c r="E62" s="118"/>
      <c r="F62" s="119"/>
      <c r="G62" s="120"/>
      <c r="H62" s="121"/>
      <c r="I62" s="34"/>
      <c r="J62" s="51"/>
      <c r="K62" s="169"/>
      <c r="L62" s="169"/>
      <c r="M62" s="53"/>
      <c r="N62" s="50"/>
      <c r="O62" s="54"/>
    </row>
    <row r="63" spans="1:15" s="27" customFormat="1" ht="15">
      <c r="A63" s="80"/>
      <c r="B63" s="126" t="s">
        <v>73</v>
      </c>
      <c r="C63" s="95"/>
      <c r="D63" s="29"/>
      <c r="E63" s="30">
        <v>1</v>
      </c>
      <c r="F63" s="31"/>
      <c r="G63" s="103">
        <v>15</v>
      </c>
      <c r="H63" s="57" t="s">
        <v>77</v>
      </c>
      <c r="I63" s="34">
        <v>0</v>
      </c>
      <c r="J63" s="51">
        <f t="shared" si="4"/>
        <v>0</v>
      </c>
      <c r="K63" s="35"/>
      <c r="L63" s="36"/>
      <c r="M63" s="53">
        <f t="shared" si="0"/>
        <v>0</v>
      </c>
      <c r="N63" s="50">
        <f t="shared" si="1"/>
        <v>0</v>
      </c>
      <c r="O63" s="54">
        <f t="shared" si="2"/>
        <v>0</v>
      </c>
    </row>
    <row r="64" spans="1:15" s="27" customFormat="1" ht="15" customHeight="1">
      <c r="A64" s="80"/>
      <c r="B64" s="126" t="s">
        <v>74</v>
      </c>
      <c r="C64" s="95"/>
      <c r="D64" s="29"/>
      <c r="E64" s="30">
        <v>1</v>
      </c>
      <c r="F64" s="31"/>
      <c r="G64" s="103">
        <v>15</v>
      </c>
      <c r="H64" s="57" t="s">
        <v>77</v>
      </c>
      <c r="I64" s="34">
        <v>0</v>
      </c>
      <c r="J64" s="51">
        <f t="shared" si="4"/>
        <v>0</v>
      </c>
      <c r="K64" s="35"/>
      <c r="L64" s="36"/>
      <c r="M64" s="53">
        <f t="shared" si="0"/>
        <v>0</v>
      </c>
      <c r="N64" s="50">
        <f t="shared" si="1"/>
        <v>0</v>
      </c>
      <c r="O64" s="54">
        <f t="shared" si="2"/>
        <v>0</v>
      </c>
    </row>
    <row r="65" spans="1:15" s="27" customFormat="1" ht="15">
      <c r="A65" s="156"/>
      <c r="B65" s="127" t="s">
        <v>75</v>
      </c>
      <c r="C65" s="87"/>
      <c r="D65" s="131"/>
      <c r="E65" s="149">
        <v>1</v>
      </c>
      <c r="F65" s="150"/>
      <c r="G65" s="148">
        <v>1</v>
      </c>
      <c r="H65" s="116" t="s">
        <v>77</v>
      </c>
      <c r="I65" s="34">
        <v>0</v>
      </c>
      <c r="J65" s="51">
        <f t="shared" si="4"/>
        <v>0</v>
      </c>
      <c r="K65" s="35"/>
      <c r="L65" s="36"/>
      <c r="M65" s="53">
        <f t="shared" si="0"/>
        <v>0</v>
      </c>
      <c r="N65" s="50">
        <f t="shared" si="1"/>
        <v>0</v>
      </c>
      <c r="O65" s="54">
        <f t="shared" si="2"/>
        <v>0</v>
      </c>
    </row>
    <row r="66" spans="1:15" s="27" customFormat="1" ht="15" customHeight="1">
      <c r="A66" s="87"/>
      <c r="B66" s="147" t="s">
        <v>76</v>
      </c>
      <c r="C66" s="87"/>
      <c r="D66" s="29"/>
      <c r="E66" s="30">
        <v>1</v>
      </c>
      <c r="F66" s="31"/>
      <c r="G66" s="154">
        <f>1.12*0.5</f>
        <v>0.56</v>
      </c>
      <c r="H66" s="155" t="s">
        <v>8</v>
      </c>
      <c r="I66" s="34">
        <v>0</v>
      </c>
      <c r="J66" s="51">
        <f t="shared" si="4"/>
        <v>0</v>
      </c>
      <c r="K66" s="35"/>
      <c r="L66" s="36"/>
      <c r="M66" s="53">
        <f t="shared" si="0"/>
        <v>0</v>
      </c>
      <c r="N66" s="50">
        <f t="shared" si="1"/>
        <v>0</v>
      </c>
      <c r="O66" s="54">
        <f t="shared" si="2"/>
        <v>0</v>
      </c>
    </row>
    <row r="67" spans="1:15" s="27" customFormat="1" ht="18.75">
      <c r="A67" s="85" t="s">
        <v>78</v>
      </c>
      <c r="B67" s="86"/>
      <c r="C67" s="157"/>
      <c r="D67" s="125"/>
      <c r="E67" s="118"/>
      <c r="F67" s="119"/>
      <c r="G67" s="120"/>
      <c r="H67" s="121"/>
      <c r="I67" s="34"/>
      <c r="J67" s="51"/>
      <c r="K67" s="169"/>
      <c r="L67" s="169"/>
      <c r="M67" s="53"/>
      <c r="N67" s="50"/>
      <c r="O67" s="54"/>
    </row>
    <row r="68" spans="1:15" s="27" customFormat="1" ht="15">
      <c r="A68" s="80"/>
      <c r="B68" s="126" t="s">
        <v>79</v>
      </c>
      <c r="C68" s="95"/>
      <c r="D68" s="29"/>
      <c r="E68" s="30">
        <v>1</v>
      </c>
      <c r="F68" s="31"/>
      <c r="G68" s="103"/>
      <c r="H68" s="57"/>
      <c r="I68" s="34">
        <v>0</v>
      </c>
      <c r="J68" s="51">
        <f>I68*E68</f>
        <v>0</v>
      </c>
      <c r="K68" s="35"/>
      <c r="L68" s="36"/>
      <c r="M68" s="53">
        <f t="shared" si="0"/>
        <v>0</v>
      </c>
      <c r="N68" s="50">
        <f t="shared" si="1"/>
        <v>0</v>
      </c>
      <c r="O68" s="54">
        <f t="shared" si="2"/>
        <v>0</v>
      </c>
    </row>
    <row r="69" spans="1:15" s="27" customFormat="1" ht="18.75">
      <c r="A69" s="85" t="s">
        <v>80</v>
      </c>
      <c r="B69" s="86"/>
      <c r="C69" s="96"/>
      <c r="D69" s="125"/>
      <c r="E69" s="118"/>
      <c r="F69" s="119"/>
      <c r="G69" s="120"/>
      <c r="H69" s="121"/>
      <c r="I69" s="34"/>
      <c r="J69" s="51"/>
      <c r="K69" s="169"/>
      <c r="L69" s="169"/>
      <c r="M69" s="53"/>
      <c r="N69" s="50"/>
      <c r="O69" s="54"/>
    </row>
    <row r="70" spans="1:15" s="27" customFormat="1" ht="15">
      <c r="A70" s="80"/>
      <c r="B70" s="126" t="s">
        <v>81</v>
      </c>
      <c r="C70" s="95"/>
      <c r="D70" s="29"/>
      <c r="E70" s="30">
        <v>1</v>
      </c>
      <c r="F70" s="31"/>
      <c r="G70" s="103"/>
      <c r="H70" s="57"/>
      <c r="I70" s="34">
        <v>0</v>
      </c>
      <c r="J70" s="51">
        <f aca="true" t="shared" si="8" ref="J70:J71">I70*E70</f>
        <v>0</v>
      </c>
      <c r="K70" s="35"/>
      <c r="L70" s="36"/>
      <c r="M70" s="53">
        <f t="shared" si="0"/>
        <v>0</v>
      </c>
      <c r="N70" s="50">
        <f t="shared" si="1"/>
        <v>0</v>
      </c>
      <c r="O70" s="54">
        <f t="shared" si="2"/>
        <v>0</v>
      </c>
    </row>
    <row r="71" spans="1:15" s="27" customFormat="1" ht="15">
      <c r="A71" s="117"/>
      <c r="B71" s="127" t="s">
        <v>82</v>
      </c>
      <c r="C71" s="87"/>
      <c r="D71" s="29"/>
      <c r="E71" s="30">
        <v>1</v>
      </c>
      <c r="F71" s="31"/>
      <c r="G71" s="103"/>
      <c r="H71" s="57"/>
      <c r="I71" s="34">
        <v>0</v>
      </c>
      <c r="J71" s="51">
        <f t="shared" si="8"/>
        <v>0</v>
      </c>
      <c r="K71" s="35"/>
      <c r="L71" s="36"/>
      <c r="M71" s="53">
        <f t="shared" si="0"/>
        <v>0</v>
      </c>
      <c r="N71" s="50">
        <f t="shared" si="1"/>
        <v>0</v>
      </c>
      <c r="O71" s="54">
        <f t="shared" si="2"/>
        <v>0</v>
      </c>
    </row>
    <row r="72" spans="1:15" ht="18.75">
      <c r="A72" s="122" t="s">
        <v>12</v>
      </c>
      <c r="B72" s="123"/>
      <c r="C72" s="39"/>
      <c r="D72" s="40"/>
      <c r="E72" s="41"/>
      <c r="F72" s="42"/>
      <c r="G72" s="43"/>
      <c r="H72" s="44"/>
      <c r="I72" s="34"/>
      <c r="J72" s="51"/>
      <c r="K72" s="168"/>
      <c r="L72" s="168"/>
      <c r="M72" s="53"/>
      <c r="N72" s="50"/>
      <c r="O72" s="54"/>
    </row>
    <row r="73" spans="1:15" ht="15" customHeight="1">
      <c r="A73" s="100"/>
      <c r="B73" s="193" t="s">
        <v>13</v>
      </c>
      <c r="C73" s="194"/>
      <c r="D73" s="195"/>
      <c r="E73" s="74">
        <v>1</v>
      </c>
      <c r="F73" s="75"/>
      <c r="G73" s="124">
        <v>210</v>
      </c>
      <c r="H73" s="82" t="s">
        <v>4</v>
      </c>
      <c r="I73" s="34">
        <v>0</v>
      </c>
      <c r="J73" s="51">
        <f t="shared" si="4"/>
        <v>0</v>
      </c>
      <c r="K73" s="76"/>
      <c r="L73" s="77"/>
      <c r="M73" s="53">
        <f t="shared" si="0"/>
        <v>0</v>
      </c>
      <c r="N73" s="50">
        <f t="shared" si="1"/>
        <v>0</v>
      </c>
      <c r="O73" s="54">
        <f t="shared" si="2"/>
        <v>0</v>
      </c>
    </row>
    <row r="74" spans="1:15" ht="28.5">
      <c r="A74" s="88" t="s">
        <v>19</v>
      </c>
      <c r="B74" s="89"/>
      <c r="C74" s="89"/>
      <c r="D74" s="89"/>
      <c r="E74" s="89"/>
      <c r="F74" s="89"/>
      <c r="G74" s="90"/>
      <c r="H74" s="91"/>
      <c r="I74" s="89"/>
      <c r="J74" s="89" t="s">
        <v>20</v>
      </c>
      <c r="K74" s="92"/>
      <c r="L74" s="93"/>
      <c r="M74" s="89"/>
      <c r="N74" s="89"/>
      <c r="O74" s="94"/>
    </row>
    <row r="75" spans="1:15" ht="15">
      <c r="A75" s="191" t="s">
        <v>21</v>
      </c>
      <c r="B75" s="192"/>
      <c r="C75" s="192"/>
      <c r="D75" s="192"/>
      <c r="E75" s="58">
        <f>SUM(E1:E73)</f>
        <v>80</v>
      </c>
      <c r="F75" s="59"/>
      <c r="G75" s="60"/>
      <c r="H75" s="61"/>
      <c r="I75" s="62"/>
      <c r="J75" s="63">
        <f>SUM(J11:J74)</f>
        <v>0</v>
      </c>
      <c r="K75" s="64"/>
      <c r="L75" s="63"/>
      <c r="M75" s="65">
        <f>SUM(M11:M74)</f>
        <v>0</v>
      </c>
      <c r="N75" s="63">
        <f>SUM(N11:N74)</f>
        <v>0</v>
      </c>
      <c r="O75" s="72">
        <f>SUM(O11:O74)</f>
        <v>0</v>
      </c>
    </row>
    <row r="76" spans="1:15" ht="15">
      <c r="A76" s="191" t="s">
        <v>83</v>
      </c>
      <c r="B76" s="192"/>
      <c r="C76" s="192"/>
      <c r="D76" s="192"/>
      <c r="E76" s="58">
        <v>1</v>
      </c>
      <c r="F76" s="59"/>
      <c r="G76" s="67"/>
      <c r="H76" s="68"/>
      <c r="I76" s="69">
        <v>0</v>
      </c>
      <c r="J76" s="63">
        <f>E76*I76</f>
        <v>0</v>
      </c>
      <c r="K76" s="70"/>
      <c r="L76" s="71"/>
      <c r="M76" s="66">
        <f aca="true" t="shared" si="9" ref="M76">J76+L76</f>
        <v>0</v>
      </c>
      <c r="N76" s="71">
        <f aca="true" t="shared" si="10" ref="N76">M76*0.21</f>
        <v>0</v>
      </c>
      <c r="O76" s="72">
        <f aca="true" t="shared" si="11" ref="O76">M76+N76</f>
        <v>0</v>
      </c>
    </row>
    <row r="77" spans="1:15" ht="15">
      <c r="A77" s="191" t="s">
        <v>22</v>
      </c>
      <c r="B77" s="192"/>
      <c r="C77" s="192"/>
      <c r="D77" s="192"/>
      <c r="E77" s="58">
        <v>1</v>
      </c>
      <c r="F77" s="59"/>
      <c r="G77" s="67"/>
      <c r="H77" s="68"/>
      <c r="I77" s="69">
        <v>0</v>
      </c>
      <c r="J77" s="63">
        <f>E77*I77</f>
        <v>0</v>
      </c>
      <c r="K77" s="70"/>
      <c r="L77" s="71"/>
      <c r="M77" s="66">
        <f aca="true" t="shared" si="12" ref="M77">J77+L77</f>
        <v>0</v>
      </c>
      <c r="N77" s="71">
        <f aca="true" t="shared" si="13" ref="N77">M77*0.21</f>
        <v>0</v>
      </c>
      <c r="O77" s="72">
        <f aca="true" t="shared" si="14" ref="O77">M77+N77</f>
        <v>0</v>
      </c>
    </row>
    <row r="78" spans="1:15" ht="15">
      <c r="A78" s="159" t="s">
        <v>23</v>
      </c>
      <c r="B78" s="160"/>
      <c r="C78" s="160"/>
      <c r="D78" s="161"/>
      <c r="E78" s="6"/>
      <c r="F78" s="7"/>
      <c r="G78" s="8"/>
      <c r="H78" s="9"/>
      <c r="I78" s="10"/>
      <c r="J78" s="73" t="s">
        <v>15</v>
      </c>
      <c r="K78" s="165"/>
      <c r="L78" s="166"/>
      <c r="M78" s="11" t="s">
        <v>16</v>
      </c>
      <c r="N78" s="12" t="s">
        <v>17</v>
      </c>
      <c r="O78" s="13" t="s">
        <v>18</v>
      </c>
    </row>
    <row r="79" spans="1:15" ht="15.75">
      <c r="A79" s="162"/>
      <c r="B79" s="163"/>
      <c r="C79" s="163"/>
      <c r="D79" s="164"/>
      <c r="E79" s="14"/>
      <c r="F79" s="15"/>
      <c r="G79" s="16"/>
      <c r="H79" s="17"/>
      <c r="I79" s="18"/>
      <c r="J79" s="19">
        <f>SUM(J75:J77)</f>
        <v>0</v>
      </c>
      <c r="K79" s="20"/>
      <c r="L79" s="21"/>
      <c r="M79" s="22">
        <f>J79</f>
        <v>0</v>
      </c>
      <c r="N79" s="19">
        <f>M79*0.21</f>
        <v>0</v>
      </c>
      <c r="O79" s="23">
        <f>M79+N79</f>
        <v>0</v>
      </c>
    </row>
  </sheetData>
  <mergeCells count="25">
    <mergeCell ref="A1:O4"/>
    <mergeCell ref="A5:O7"/>
    <mergeCell ref="A8:O9"/>
    <mergeCell ref="A75:D75"/>
    <mergeCell ref="A77:D77"/>
    <mergeCell ref="K69:L69"/>
    <mergeCell ref="K72:L72"/>
    <mergeCell ref="B73:D73"/>
    <mergeCell ref="A76:D76"/>
    <mergeCell ref="A78:D79"/>
    <mergeCell ref="K78:L78"/>
    <mergeCell ref="K11:L11"/>
    <mergeCell ref="K13:L13"/>
    <mergeCell ref="K16:L16"/>
    <mergeCell ref="K18:L18"/>
    <mergeCell ref="K20:L20"/>
    <mergeCell ref="K26:L26"/>
    <mergeCell ref="K44:L44"/>
    <mergeCell ref="K46:L46"/>
    <mergeCell ref="K48:L48"/>
    <mergeCell ref="K51:L51"/>
    <mergeCell ref="K53:L53"/>
    <mergeCell ref="K56:L56"/>
    <mergeCell ref="K62:L62"/>
    <mergeCell ref="K67:L6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097243379BEC479879F0399A8FAEDA" ma:contentTypeVersion="12" ma:contentTypeDescription="Vytvoří nový dokument" ma:contentTypeScope="" ma:versionID="cc2e1fe98602f90d778dc40dbb19986b">
  <xsd:schema xmlns:xsd="http://www.w3.org/2001/XMLSchema" xmlns:xs="http://www.w3.org/2001/XMLSchema" xmlns:p="http://schemas.microsoft.com/office/2006/metadata/properties" xmlns:ns2="4dad2d0b-0695-434e-a33d-bbe49e5bec4a" xmlns:ns3="53d989fb-ec1c-4c5e-b6ed-4ebfc74658b6" targetNamespace="http://schemas.microsoft.com/office/2006/metadata/properties" ma:root="true" ma:fieldsID="14ee3804ba0f766b29a60d193a0841c1" ns2:_="" ns3:_="">
    <xsd:import namespace="4dad2d0b-0695-434e-a33d-bbe49e5bec4a"/>
    <xsd:import namespace="53d989fb-ec1c-4c5e-b6ed-4ebfc74658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ad2d0b-0695-434e-a33d-bbe49e5be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989fb-ec1c-4c5e-b6ed-4ebfc74658b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167E2B-FB33-4EC9-82A6-95AE9A9C40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ad2d0b-0695-434e-a33d-bbe49e5bec4a"/>
    <ds:schemaRef ds:uri="53d989fb-ec1c-4c5e-b6ed-4ebfc74658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EBA54A-D34E-4DFF-BA78-AF3227503A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9D73BD-E71B-4EB5-93D6-E565C6D12400}">
  <ds:schemaRefs>
    <ds:schemaRef ds:uri="http://www.w3.org/XML/1998/namespace"/>
    <ds:schemaRef ds:uri="http://schemas.openxmlformats.org/package/2006/metadata/core-properties"/>
    <ds:schemaRef ds:uri="4dad2d0b-0695-434e-a33d-bbe49e5bec4a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53d989fb-ec1c-4c5e-b6ed-4ebfc74658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Procházková</dc:creator>
  <cp:keywords/>
  <dc:description/>
  <cp:lastModifiedBy>varadinek</cp:lastModifiedBy>
  <cp:lastPrinted>2021-04-13T20:11:28Z</cp:lastPrinted>
  <dcterms:created xsi:type="dcterms:W3CDTF">2017-01-23T11:27:25Z</dcterms:created>
  <dcterms:modified xsi:type="dcterms:W3CDTF">2021-05-17T06:45:30Z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0x010100F0097243379BEC479879F0399A8FAEDA</vt:lpwstr>
  </property>
</Properties>
</file>